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51196F13-6AD0-C1B8-E2B4-A1F9AE17003E}"/>
  <workbookPr showInkAnnotation="0"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Облоко mail.ru\Школа\Психологи диагностика\"/>
    </mc:Choice>
  </mc:AlternateContent>
  <workbookProtection workbookAlgorithmName="SHA-512" workbookHashValue="WyvJGt/UE9LL4piIwllc6Cq/IdlwTKlBrGcKbZwXucClaKFPQWNtScT9edgLkEIyCLDnOT703T2nZJFTCcMHpQ==" workbookSaltValue="F4I901n4mRhGQK9Ylm4vUQ==" workbookSpinCount="100000" lockStructure="1"/>
  <bookViews>
    <workbookView xWindow="0" yWindow="0" windowWidth="24000" windowHeight="9570" tabRatio="715"/>
  </bookViews>
  <sheets>
    <sheet name="Рисунок" sheetId="13" r:id="rId1"/>
    <sheet name="ОР" sheetId="14" state="hidden" r:id="rId2"/>
    <sheet name="Итог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U23" i="13" l="1"/>
  <c r="E1" i="14"/>
  <c r="AB6" i="14" s="1"/>
  <c r="AA19" i="14" l="1"/>
  <c r="J6" i="3"/>
  <c r="AA22" i="14"/>
  <c r="A19" i="3" s="1"/>
  <c r="AB12" i="14"/>
  <c r="AB11" i="14"/>
  <c r="AB7" i="14"/>
  <c r="AB8" i="14"/>
  <c r="AB9" i="14"/>
  <c r="AB4" i="14"/>
  <c r="AB5" i="14"/>
  <c r="I3" i="3"/>
  <c r="B4" i="3"/>
  <c r="B3" i="3"/>
  <c r="A14" i="3" l="1"/>
  <c r="AA16" i="14"/>
  <c r="A7" i="3" s="1"/>
</calcChain>
</file>

<file path=xl/sharedStrings.xml><?xml version="1.0" encoding="utf-8"?>
<sst xmlns="http://schemas.openxmlformats.org/spreadsheetml/2006/main" count="44" uniqueCount="40">
  <si>
    <t>Класс</t>
  </si>
  <si>
    <t>Возраст</t>
  </si>
  <si>
    <t>ФИО</t>
  </si>
  <si>
    <t>Дата</t>
  </si>
  <si>
    <t>Количество треугольников</t>
  </si>
  <si>
    <t>Количество кругов</t>
  </si>
  <si>
    <t>Количество квадратов</t>
  </si>
  <si>
    <t>Формула рисунка</t>
  </si>
  <si>
    <t>Интерпретация результатов теста</t>
  </si>
  <si>
    <t>Типы личности</t>
  </si>
  <si>
    <t>Формулы рисунков</t>
  </si>
  <si>
    <t>Конструктивный рисунок человека из геометрических фигур</t>
  </si>
  <si>
    <t>Ситуативное доминирование над другими</t>
  </si>
  <si>
    <t>При воздействии речью на людей – вербальный руководитель или преподавательский подтип</t>
  </si>
  <si>
    <t>Подтипы: тревожно-мнительный</t>
  </si>
  <si>
    <t>Подтипы: руководитель</t>
  </si>
  <si>
    <t>Поэтический подтип (поэтическая одаренность)</t>
  </si>
  <si>
    <t>Отличаются особой тщательностью в работе</t>
  </si>
  <si>
    <t>Подтипы: ученый</t>
  </si>
  <si>
    <t>Способность создавать теории, осуществлять большую и сложную координационную работу</t>
  </si>
  <si>
    <t>Большая увлеченность познания жизни, здоровья, биологическими дисциплинами, медициной</t>
  </si>
  <si>
    <t>Подтипы: интуитивный</t>
  </si>
  <si>
    <t>Часто встречается среди профессиональных психологов или лиц с повышенным интересом к психологии</t>
  </si>
  <si>
    <t>Обладает способностью к литературному творчеству</t>
  </si>
  <si>
    <t>Обладает способностью к изобретательской деятельности</t>
  </si>
  <si>
    <t>Имеет большую потребность в новизне, обычно ставит очень высокие критерии достижений для себя</t>
  </si>
  <si>
    <t>Подтипы: изобретатель, конструктор, художник</t>
  </si>
  <si>
    <t>Наиболее сильно выраженны конструктивные возможностями и способности к изобретениям</t>
  </si>
  <si>
    <r>
      <t xml:space="preserve">Вам нужно составить фигуру человека из 10 элементов, среди которых могут быть треугольники, круги, квадраты. Вы можете увеличивать или уменьшать эти элементы (геометрические фигуры) в размерах, накладывать друг на друга по мере надобности. Важно, чтобы </t>
    </r>
    <r>
      <rPr>
        <u/>
        <sz val="16"/>
        <color theme="1"/>
        <rFont val="Calibri"/>
        <family val="2"/>
        <charset val="204"/>
        <scheme val="minor"/>
      </rPr>
      <t>сумма общего количества использованных фигур была равна десяти</t>
    </r>
    <r>
      <rPr>
        <sz val="16"/>
        <color theme="1"/>
        <rFont val="Calibri"/>
        <family val="2"/>
        <charset val="204"/>
        <scheme val="minor"/>
      </rPr>
      <t>. Если же вами использовано фигур меньше, чем десять, необходимо добавить недостающие.</t>
    </r>
  </si>
  <si>
    <t>Интуитивный тип личности. Люди этого типа обладают сильной чувствительностью нервной системы, ее высокой истощаемостью. Альтруистичны, часто проявляют заботу о других, обладают хорошими ручными навыками и образным воображением, что дает им возможность заниматься техническими видами творчества.</t>
  </si>
  <si>
    <t>Тип личности: руководитель. Обычно это люди, имеющие склонность к руководящей и организаторской деятельности, ориентированные на социально значимые нормы поведения, могут обладать даром хороших рассказчиков, основывающимся на высоком уровне речевого развития. Обладают хорошей адаптацией в социальной сфере, доминирование над другими удерживают в определенных границах.</t>
  </si>
  <si>
    <t xml:space="preserve">Тип личности: ответственный исполнитель. Обладает многими чертами типа «руководитель», являясь расположенным к нему, однако в принятии ответственных решений часто присутствуют колебания. Такой человек ориентирован на умение делать дело, высокий профессионализм, обладает высоким чувством ответственности и требовательности к себе и другим, высоко ценит правоту, то есть характеризуется повышенной чувствительностью к правдивости. </t>
  </si>
  <si>
    <t xml:space="preserve">Тревожно-мнительный тип личности. Тип людей характеризуется разнообразием способностей и одаренности – от тонких ручных навыков до литературной одаренности. Обычно этим людям тесно в рамках одной профессии, они могут поменять ее на совершенно противоположную и неожиданную, иметь также хобби, которое по сути является второй профессией. Физически не переносят беспорядка и грязи. </t>
  </si>
  <si>
    <t>Тип личности: ученый. Эти люди легко абстрагируются от реальности, обладают концептуальным умом, отличаются способностью разрабатывать все свои теории. Обычно обладают душевным равновесием и рационально продумывают свое поведение.</t>
  </si>
  <si>
    <t>Тип личности: изобретатель, конструктор, художник. Часто встречается среди лиц с технической жилкой. Это люди, обладающие богатым воображением, пространственным видением, часто занимаются различными видами технического, художественного и интеллектуального творчества.</t>
  </si>
  <si>
    <t>Эмотивный. Обладают повышенным сопереживанием по отношению к другим, тяжело переживают жестокие кадры фильма, могут надолго быть выбитыми из колеи и быть потрясенными от жестоких событий. Боли и заботы других людей находят в них участие, сопереживание и сочувствие.</t>
  </si>
  <si>
    <t>Нечувствительный к переживаниям других. Обычно не чувствует переживаний других людей, или относится к ним с невниманием, или даже усиливает давление на людей. Если это хороший специалист, то он может заставить других делать то, что он считает нужным.</t>
  </si>
  <si>
    <t>Встречается среди лиц, хорошо владеющих аудиторией</t>
  </si>
  <si>
    <t>Наиболее жестко выражено доминирование над другими</t>
  </si>
  <si>
    <t xml:space="preserve">  Конструктивный рисунок человека из геометрических фигур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</si>
</sst>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6"/>
      <color rgb="FF000000"/>
      <name val="Cambria"/>
      <family val="1"/>
      <charset val="204"/>
    </font>
    <font>
      <sz val="2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12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u/>
      <sz val="16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2"/>
      <color theme="1"/>
      <name val="Calibri"/>
      <family val="2"/>
    </font>
    <font>
      <i/>
      <sz val="12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5ECFF"/>
        <bgColor indexed="64"/>
      </patternFill>
    </fill>
    <fill>
      <patternFill patternType="solid">
        <fgColor theme="7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Fill="1" applyBorder="1"/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left" vertical="center" indent="1"/>
    </xf>
    <xf numFmtId="0" fontId="0" fillId="0" borderId="0" xfId="0" applyAlignment="1">
      <alignment horizontal="center" vertical="center"/>
    </xf>
    <xf numFmtId="0" fontId="0" fillId="0" borderId="0" xfId="0" applyProtection="1"/>
    <xf numFmtId="0" fontId="0" fillId="0" borderId="0" xfId="0" applyNumberFormat="1" applyAlignment="1">
      <alignment vertical="center"/>
    </xf>
    <xf numFmtId="0" fontId="0" fillId="0" borderId="0" xfId="0" applyNumberFormat="1"/>
    <xf numFmtId="0" fontId="14" fillId="0" borderId="1" xfId="0" applyFont="1" applyBorder="1"/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14" fillId="8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indent="1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0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14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64" fontId="14" fillId="0" borderId="5" xfId="0" applyNumberFormat="1" applyFont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indent="1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18" xfId="0" applyFont="1" applyFill="1" applyBorder="1" applyAlignment="1" applyProtection="1">
      <alignment horizontal="center" vertical="center" wrapText="1"/>
    </xf>
    <xf numFmtId="0" fontId="11" fillId="3" borderId="19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 vertical="center" wrapText="1"/>
    </xf>
    <xf numFmtId="0" fontId="11" fillId="3" borderId="20" xfId="0" applyFont="1" applyFill="1" applyBorder="1" applyAlignment="1" applyProtection="1">
      <alignment horizontal="center" vertical="center" wrapText="1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16" xfId="0" applyFont="1" applyFill="1" applyBorder="1" applyAlignment="1" applyProtection="1">
      <alignment horizontal="center" vertical="center" wrapText="1"/>
    </xf>
    <xf numFmtId="0" fontId="11" fillId="3" borderId="22" xfId="0" applyFont="1" applyFill="1" applyBorder="1" applyAlignment="1" applyProtection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0" fillId="0" borderId="16" xfId="0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" xfId="0" applyNumberFormat="1" applyFont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32">
    <dxf>
      <font>
        <color theme="0"/>
      </font>
    </dxf>
    <dxf>
      <fill>
        <patternFill>
          <bgColor rgb="FFFF0000"/>
        </patternFill>
      </fill>
    </dxf>
    <dxf>
      <font>
        <color rgb="FFFFFFFF"/>
      </font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theme="9" tint="0.39994506668294322"/>
        </patternFill>
      </fill>
    </dxf>
    <dxf>
      <fill>
        <patternFill>
          <bgColor rgb="FFFF818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5ECFF"/>
      <color rgb="FFFF8181"/>
      <color rgb="FF66CCFF"/>
      <color rgb="FFFFFF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54583</xdr:colOff>
      <xdr:row>8</xdr:row>
      <xdr:rowOff>134318</xdr:rowOff>
    </xdr:from>
    <xdr:to>
      <xdr:col>2</xdr:col>
      <xdr:colOff>26571</xdr:colOff>
      <xdr:row>11</xdr:row>
      <xdr:rowOff>134947</xdr:rowOff>
    </xdr:to>
    <xdr:sp macro="" textlink="">
      <xdr:nvSpPr>
        <xdr:cNvPr id="2" name="Овал 1"/>
        <xdr:cNvSpPr/>
      </xdr:nvSpPr>
      <xdr:spPr>
        <a:xfrm>
          <a:off x="54583" y="1277318"/>
          <a:ext cx="5771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54583</xdr:colOff>
      <xdr:row>12</xdr:row>
      <xdr:rowOff>78900</xdr:rowOff>
    </xdr:from>
    <xdr:to>
      <xdr:col>2</xdr:col>
      <xdr:colOff>58008</xdr:colOff>
      <xdr:row>15</xdr:row>
      <xdr:rowOff>120425</xdr:rowOff>
    </xdr:to>
    <xdr:sp macro="" textlink="">
      <xdr:nvSpPr>
        <xdr:cNvPr id="3" name="Прямоугольник 2"/>
        <xdr:cNvSpPr/>
      </xdr:nvSpPr>
      <xdr:spPr>
        <a:xfrm>
          <a:off x="206983" y="2298225"/>
          <a:ext cx="613025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54583</xdr:colOff>
      <xdr:row>16</xdr:row>
      <xdr:rowOff>45328</xdr:rowOff>
    </xdr:from>
    <xdr:to>
      <xdr:col>2</xdr:col>
      <xdr:colOff>83158</xdr:colOff>
      <xdr:row>19</xdr:row>
      <xdr:rowOff>23979</xdr:rowOff>
    </xdr:to>
    <xdr:sp macro="" textlink="">
      <xdr:nvSpPr>
        <xdr:cNvPr id="4" name="Равнобедренный треугольник 3"/>
        <xdr:cNvSpPr/>
      </xdr:nvSpPr>
      <xdr:spPr>
        <a:xfrm>
          <a:off x="54583" y="2712328"/>
          <a:ext cx="633693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163044</xdr:colOff>
      <xdr:row>8</xdr:row>
      <xdr:rowOff>134318</xdr:rowOff>
    </xdr:from>
    <xdr:to>
      <xdr:col>3</xdr:col>
      <xdr:colOff>131719</xdr:colOff>
      <xdr:row>11</xdr:row>
      <xdr:rowOff>134947</xdr:rowOff>
    </xdr:to>
    <xdr:sp macro="" textlink="">
      <xdr:nvSpPr>
        <xdr:cNvPr id="5" name="Овал 4"/>
        <xdr:cNvSpPr/>
      </xdr:nvSpPr>
      <xdr:spPr>
        <a:xfrm>
          <a:off x="768162" y="1277318"/>
          <a:ext cx="573792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161387</xdr:colOff>
      <xdr:row>12</xdr:row>
      <xdr:rowOff>78900</xdr:rowOff>
    </xdr:from>
    <xdr:to>
      <xdr:col>3</xdr:col>
      <xdr:colOff>168125</xdr:colOff>
      <xdr:row>15</xdr:row>
      <xdr:rowOff>120425</xdr:rowOff>
    </xdr:to>
    <xdr:sp macro="" textlink="">
      <xdr:nvSpPr>
        <xdr:cNvPr id="6" name="Прямоугольник 5"/>
        <xdr:cNvSpPr/>
      </xdr:nvSpPr>
      <xdr:spPr>
        <a:xfrm>
          <a:off x="923387" y="2298225"/>
          <a:ext cx="616338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162216</xdr:colOff>
      <xdr:row>16</xdr:row>
      <xdr:rowOff>45328</xdr:rowOff>
    </xdr:from>
    <xdr:to>
      <xdr:col>3</xdr:col>
      <xdr:colOff>190791</xdr:colOff>
      <xdr:row>19</xdr:row>
      <xdr:rowOff>23979</xdr:rowOff>
    </xdr:to>
    <xdr:sp macro="" textlink="">
      <xdr:nvSpPr>
        <xdr:cNvPr id="7" name="Равнобедренный треугольник 6"/>
        <xdr:cNvSpPr/>
      </xdr:nvSpPr>
      <xdr:spPr>
        <a:xfrm>
          <a:off x="776049" y="2712328"/>
          <a:ext cx="642409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268192</xdr:colOff>
      <xdr:row>8</xdr:row>
      <xdr:rowOff>134318</xdr:rowOff>
    </xdr:from>
    <xdr:to>
      <xdr:col>4</xdr:col>
      <xdr:colOff>240180</xdr:colOff>
      <xdr:row>11</xdr:row>
      <xdr:rowOff>134947</xdr:rowOff>
    </xdr:to>
    <xdr:sp macro="" textlink="">
      <xdr:nvSpPr>
        <xdr:cNvPr id="11" name="Овал 10"/>
        <xdr:cNvSpPr/>
      </xdr:nvSpPr>
      <xdr:spPr>
        <a:xfrm>
          <a:off x="1639792" y="1591643"/>
          <a:ext cx="581588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271504</xdr:colOff>
      <xdr:row>12</xdr:row>
      <xdr:rowOff>78900</xdr:rowOff>
    </xdr:from>
    <xdr:to>
      <xdr:col>4</xdr:col>
      <xdr:colOff>274929</xdr:colOff>
      <xdr:row>15</xdr:row>
      <xdr:rowOff>120425</xdr:rowOff>
    </xdr:to>
    <xdr:sp macro="" textlink="">
      <xdr:nvSpPr>
        <xdr:cNvPr id="12" name="Прямоугольник 11"/>
        <xdr:cNvSpPr/>
      </xdr:nvSpPr>
      <xdr:spPr>
        <a:xfrm>
          <a:off x="1643104" y="2298225"/>
          <a:ext cx="613025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269848</xdr:colOff>
      <xdr:row>16</xdr:row>
      <xdr:rowOff>45328</xdr:rowOff>
    </xdr:from>
    <xdr:to>
      <xdr:col>4</xdr:col>
      <xdr:colOff>298423</xdr:colOff>
      <xdr:row>19</xdr:row>
      <xdr:rowOff>23979</xdr:rowOff>
    </xdr:to>
    <xdr:sp macro="" textlink="">
      <xdr:nvSpPr>
        <xdr:cNvPr id="13" name="Равнобедренный треугольник 12"/>
        <xdr:cNvSpPr/>
      </xdr:nvSpPr>
      <xdr:spPr>
        <a:xfrm>
          <a:off x="1641448" y="3026653"/>
          <a:ext cx="638175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54583</xdr:colOff>
      <xdr:row>19</xdr:row>
      <xdr:rowOff>139382</xdr:rowOff>
    </xdr:from>
    <xdr:to>
      <xdr:col>2</xdr:col>
      <xdr:colOff>26571</xdr:colOff>
      <xdr:row>22</xdr:row>
      <xdr:rowOff>166788</xdr:rowOff>
    </xdr:to>
    <xdr:sp macro="" textlink="">
      <xdr:nvSpPr>
        <xdr:cNvPr id="14" name="Овал 13"/>
        <xdr:cNvSpPr/>
      </xdr:nvSpPr>
      <xdr:spPr>
        <a:xfrm>
          <a:off x="54583" y="3377882"/>
          <a:ext cx="577106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54583</xdr:colOff>
      <xdr:row>23</xdr:row>
      <xdr:rowOff>129791</xdr:rowOff>
    </xdr:from>
    <xdr:to>
      <xdr:col>2</xdr:col>
      <xdr:colOff>58008</xdr:colOff>
      <xdr:row>26</xdr:row>
      <xdr:rowOff>171316</xdr:rowOff>
    </xdr:to>
    <xdr:sp macro="" textlink="">
      <xdr:nvSpPr>
        <xdr:cNvPr id="15" name="Прямоугольник 14"/>
        <xdr:cNvSpPr/>
      </xdr:nvSpPr>
      <xdr:spPr>
        <a:xfrm>
          <a:off x="545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</xdr:col>
      <xdr:colOff>54583</xdr:colOff>
      <xdr:row>27</xdr:row>
      <xdr:rowOff>124793</xdr:rowOff>
    </xdr:from>
    <xdr:to>
      <xdr:col>2</xdr:col>
      <xdr:colOff>83158</xdr:colOff>
      <xdr:row>30</xdr:row>
      <xdr:rowOff>120762</xdr:rowOff>
    </xdr:to>
    <xdr:sp macro="" textlink="">
      <xdr:nvSpPr>
        <xdr:cNvPr id="16" name="Равнобедренный треугольник 15"/>
        <xdr:cNvSpPr/>
      </xdr:nvSpPr>
      <xdr:spPr>
        <a:xfrm>
          <a:off x="54583" y="4887293"/>
          <a:ext cx="633693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162216</xdr:colOff>
      <xdr:row>19</xdr:row>
      <xdr:rowOff>139382</xdr:rowOff>
    </xdr:from>
    <xdr:to>
      <xdr:col>3</xdr:col>
      <xdr:colOff>134204</xdr:colOff>
      <xdr:row>22</xdr:row>
      <xdr:rowOff>166788</xdr:rowOff>
    </xdr:to>
    <xdr:sp macro="" textlink="">
      <xdr:nvSpPr>
        <xdr:cNvPr id="17" name="Овал 16"/>
        <xdr:cNvSpPr/>
      </xdr:nvSpPr>
      <xdr:spPr>
        <a:xfrm>
          <a:off x="767334" y="3377882"/>
          <a:ext cx="577105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162216</xdr:colOff>
      <xdr:row>23</xdr:row>
      <xdr:rowOff>129791</xdr:rowOff>
    </xdr:from>
    <xdr:to>
      <xdr:col>3</xdr:col>
      <xdr:colOff>165641</xdr:colOff>
      <xdr:row>26</xdr:row>
      <xdr:rowOff>171316</xdr:rowOff>
    </xdr:to>
    <xdr:sp macro="" textlink="">
      <xdr:nvSpPr>
        <xdr:cNvPr id="18" name="Прямоугольник 17"/>
        <xdr:cNvSpPr/>
      </xdr:nvSpPr>
      <xdr:spPr>
        <a:xfrm>
          <a:off x="767334" y="4130291"/>
          <a:ext cx="608542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2</xdr:col>
      <xdr:colOff>162216</xdr:colOff>
      <xdr:row>27</xdr:row>
      <xdr:rowOff>124793</xdr:rowOff>
    </xdr:from>
    <xdr:to>
      <xdr:col>3</xdr:col>
      <xdr:colOff>190791</xdr:colOff>
      <xdr:row>30</xdr:row>
      <xdr:rowOff>120762</xdr:rowOff>
    </xdr:to>
    <xdr:sp macro="" textlink="">
      <xdr:nvSpPr>
        <xdr:cNvPr id="19" name="Равнобедренный треугольник 18"/>
        <xdr:cNvSpPr/>
      </xdr:nvSpPr>
      <xdr:spPr>
        <a:xfrm>
          <a:off x="776049" y="4887293"/>
          <a:ext cx="642409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269848</xdr:colOff>
      <xdr:row>19</xdr:row>
      <xdr:rowOff>139382</xdr:rowOff>
    </xdr:from>
    <xdr:to>
      <xdr:col>4</xdr:col>
      <xdr:colOff>241836</xdr:colOff>
      <xdr:row>22</xdr:row>
      <xdr:rowOff>166788</xdr:rowOff>
    </xdr:to>
    <xdr:sp macro="" textlink="">
      <xdr:nvSpPr>
        <xdr:cNvPr id="20" name="Овал 19"/>
        <xdr:cNvSpPr/>
      </xdr:nvSpPr>
      <xdr:spPr>
        <a:xfrm>
          <a:off x="1641448" y="3692207"/>
          <a:ext cx="581588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269848</xdr:colOff>
      <xdr:row>23</xdr:row>
      <xdr:rowOff>129791</xdr:rowOff>
    </xdr:from>
    <xdr:to>
      <xdr:col>4</xdr:col>
      <xdr:colOff>273273</xdr:colOff>
      <xdr:row>26</xdr:row>
      <xdr:rowOff>171316</xdr:rowOff>
    </xdr:to>
    <xdr:sp macro="" textlink="">
      <xdr:nvSpPr>
        <xdr:cNvPr id="21" name="Прямоугольник 20"/>
        <xdr:cNvSpPr/>
      </xdr:nvSpPr>
      <xdr:spPr>
        <a:xfrm>
          <a:off x="1480083" y="4130291"/>
          <a:ext cx="60854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3</xdr:col>
      <xdr:colOff>269848</xdr:colOff>
      <xdr:row>27</xdr:row>
      <xdr:rowOff>124793</xdr:rowOff>
    </xdr:from>
    <xdr:to>
      <xdr:col>4</xdr:col>
      <xdr:colOff>298423</xdr:colOff>
      <xdr:row>30</xdr:row>
      <xdr:rowOff>120762</xdr:rowOff>
    </xdr:to>
    <xdr:sp macro="" textlink="">
      <xdr:nvSpPr>
        <xdr:cNvPr id="22" name="Равнобедренный треугольник 21"/>
        <xdr:cNvSpPr/>
      </xdr:nvSpPr>
      <xdr:spPr>
        <a:xfrm>
          <a:off x="1497515" y="4887293"/>
          <a:ext cx="642408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375635</xdr:colOff>
      <xdr:row>8</xdr:row>
      <xdr:rowOff>134318</xdr:rowOff>
    </xdr:from>
    <xdr:to>
      <xdr:col>5</xdr:col>
      <xdr:colOff>348641</xdr:colOff>
      <xdr:row>11</xdr:row>
      <xdr:rowOff>134947</xdr:rowOff>
    </xdr:to>
    <xdr:sp macro="" textlink="">
      <xdr:nvSpPr>
        <xdr:cNvPr id="23" name="Овал 22"/>
        <xdr:cNvSpPr/>
      </xdr:nvSpPr>
      <xdr:spPr>
        <a:xfrm>
          <a:off x="2356835" y="1591643"/>
          <a:ext cx="582606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377290</xdr:colOff>
      <xdr:row>12</xdr:row>
      <xdr:rowOff>78900</xdr:rowOff>
    </xdr:from>
    <xdr:to>
      <xdr:col>5</xdr:col>
      <xdr:colOff>380713</xdr:colOff>
      <xdr:row>15</xdr:row>
      <xdr:rowOff>120425</xdr:rowOff>
    </xdr:to>
    <xdr:sp macro="" textlink="">
      <xdr:nvSpPr>
        <xdr:cNvPr id="24" name="Прямоугольник 23"/>
        <xdr:cNvSpPr/>
      </xdr:nvSpPr>
      <xdr:spPr>
        <a:xfrm>
          <a:off x="2358490" y="2298225"/>
          <a:ext cx="613023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376462</xdr:colOff>
      <xdr:row>16</xdr:row>
      <xdr:rowOff>45328</xdr:rowOff>
    </xdr:from>
    <xdr:to>
      <xdr:col>5</xdr:col>
      <xdr:colOff>405035</xdr:colOff>
      <xdr:row>19</xdr:row>
      <xdr:rowOff>23979</xdr:rowOff>
    </xdr:to>
    <xdr:sp macro="" textlink="">
      <xdr:nvSpPr>
        <xdr:cNvPr id="25" name="Равнобедренный треугольник 24"/>
        <xdr:cNvSpPr/>
      </xdr:nvSpPr>
      <xdr:spPr>
        <a:xfrm>
          <a:off x="2217962" y="2712328"/>
          <a:ext cx="642406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376462</xdr:colOff>
      <xdr:row>19</xdr:row>
      <xdr:rowOff>139382</xdr:rowOff>
    </xdr:from>
    <xdr:to>
      <xdr:col>5</xdr:col>
      <xdr:colOff>349468</xdr:colOff>
      <xdr:row>22</xdr:row>
      <xdr:rowOff>166788</xdr:rowOff>
    </xdr:to>
    <xdr:sp macro="" textlink="">
      <xdr:nvSpPr>
        <xdr:cNvPr id="26" name="Овал 25"/>
        <xdr:cNvSpPr/>
      </xdr:nvSpPr>
      <xdr:spPr>
        <a:xfrm>
          <a:off x="2191815" y="3377882"/>
          <a:ext cx="578124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376463</xdr:colOff>
      <xdr:row>23</xdr:row>
      <xdr:rowOff>129791</xdr:rowOff>
    </xdr:from>
    <xdr:to>
      <xdr:col>5</xdr:col>
      <xdr:colOff>379886</xdr:colOff>
      <xdr:row>26</xdr:row>
      <xdr:rowOff>171316</xdr:rowOff>
    </xdr:to>
    <xdr:sp macro="" textlink="">
      <xdr:nvSpPr>
        <xdr:cNvPr id="27" name="Прямоугольник 26"/>
        <xdr:cNvSpPr/>
      </xdr:nvSpPr>
      <xdr:spPr>
        <a:xfrm>
          <a:off x="2217963" y="4130291"/>
          <a:ext cx="617256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4</xdr:col>
      <xdr:colOff>376462</xdr:colOff>
      <xdr:row>27</xdr:row>
      <xdr:rowOff>124793</xdr:rowOff>
    </xdr:from>
    <xdr:to>
      <xdr:col>5</xdr:col>
      <xdr:colOff>405035</xdr:colOff>
      <xdr:row>30</xdr:row>
      <xdr:rowOff>120762</xdr:rowOff>
    </xdr:to>
    <xdr:sp macro="" textlink="">
      <xdr:nvSpPr>
        <xdr:cNvPr id="28" name="Равнобедренный треугольник 27"/>
        <xdr:cNvSpPr/>
      </xdr:nvSpPr>
      <xdr:spPr>
        <a:xfrm>
          <a:off x="2217962" y="4887293"/>
          <a:ext cx="642406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8</xdr:row>
      <xdr:rowOff>134318</xdr:rowOff>
    </xdr:from>
    <xdr:to>
      <xdr:col>6</xdr:col>
      <xdr:colOff>456083</xdr:colOff>
      <xdr:row>11</xdr:row>
      <xdr:rowOff>134947</xdr:rowOff>
    </xdr:to>
    <xdr:sp macro="" textlink="">
      <xdr:nvSpPr>
        <xdr:cNvPr id="29" name="Овал 28"/>
        <xdr:cNvSpPr/>
      </xdr:nvSpPr>
      <xdr:spPr>
        <a:xfrm>
          <a:off x="3074893" y="1591643"/>
          <a:ext cx="581590" cy="572129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12</xdr:row>
      <xdr:rowOff>78900</xdr:rowOff>
    </xdr:from>
    <xdr:to>
      <xdr:col>6</xdr:col>
      <xdr:colOff>487520</xdr:colOff>
      <xdr:row>15</xdr:row>
      <xdr:rowOff>120425</xdr:rowOff>
    </xdr:to>
    <xdr:sp macro="" textlink="">
      <xdr:nvSpPr>
        <xdr:cNvPr id="30" name="Прямоугольник 29"/>
        <xdr:cNvSpPr/>
      </xdr:nvSpPr>
      <xdr:spPr>
        <a:xfrm>
          <a:off x="3074893" y="2298225"/>
          <a:ext cx="613027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16</xdr:row>
      <xdr:rowOff>45328</xdr:rowOff>
    </xdr:from>
    <xdr:to>
      <xdr:col>6</xdr:col>
      <xdr:colOff>512670</xdr:colOff>
      <xdr:row>19</xdr:row>
      <xdr:rowOff>23979</xdr:rowOff>
    </xdr:to>
    <xdr:sp macro="" textlink="">
      <xdr:nvSpPr>
        <xdr:cNvPr id="31" name="Равнобедренный треугольник 30"/>
        <xdr:cNvSpPr/>
      </xdr:nvSpPr>
      <xdr:spPr>
        <a:xfrm>
          <a:off x="2939426" y="2712328"/>
          <a:ext cx="642411" cy="550151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19</xdr:row>
      <xdr:rowOff>139382</xdr:rowOff>
    </xdr:from>
    <xdr:to>
      <xdr:col>6</xdr:col>
      <xdr:colOff>456083</xdr:colOff>
      <xdr:row>22</xdr:row>
      <xdr:rowOff>166788</xdr:rowOff>
    </xdr:to>
    <xdr:sp macro="" textlink="">
      <xdr:nvSpPr>
        <xdr:cNvPr id="32" name="Овал 31"/>
        <xdr:cNvSpPr/>
      </xdr:nvSpPr>
      <xdr:spPr>
        <a:xfrm>
          <a:off x="2904564" y="3377882"/>
          <a:ext cx="577107" cy="598906"/>
        </a:xfrm>
        <a:prstGeom prst="ellipse">
          <a:avLst/>
        </a:prstGeom>
        <a:solidFill>
          <a:srgbClr val="92D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23</xdr:row>
      <xdr:rowOff>129791</xdr:rowOff>
    </xdr:from>
    <xdr:to>
      <xdr:col>6</xdr:col>
      <xdr:colOff>487520</xdr:colOff>
      <xdr:row>26</xdr:row>
      <xdr:rowOff>171316</xdr:rowOff>
    </xdr:to>
    <xdr:sp macro="" textlink="">
      <xdr:nvSpPr>
        <xdr:cNvPr id="33" name="Прямоугольник 32"/>
        <xdr:cNvSpPr/>
      </xdr:nvSpPr>
      <xdr:spPr>
        <a:xfrm>
          <a:off x="2939426" y="4130291"/>
          <a:ext cx="617261" cy="613025"/>
        </a:xfrm>
        <a:prstGeom prst="rect">
          <a:avLst/>
        </a:prstGeom>
        <a:solidFill>
          <a:srgbClr val="FFC000"/>
        </a:solidFill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5</xdr:col>
      <xdr:colOff>484093</xdr:colOff>
      <xdr:row>27</xdr:row>
      <xdr:rowOff>124793</xdr:rowOff>
    </xdr:from>
    <xdr:to>
      <xdr:col>6</xdr:col>
      <xdr:colOff>512670</xdr:colOff>
      <xdr:row>30</xdr:row>
      <xdr:rowOff>120762</xdr:rowOff>
    </xdr:to>
    <xdr:sp macro="" textlink="">
      <xdr:nvSpPr>
        <xdr:cNvPr id="34" name="Равнобедренный треугольник 33"/>
        <xdr:cNvSpPr/>
      </xdr:nvSpPr>
      <xdr:spPr>
        <a:xfrm>
          <a:off x="2922493" y="4887293"/>
          <a:ext cx="638177" cy="567469"/>
        </a:xfrm>
        <a:prstGeom prst="triangle">
          <a:avLst/>
        </a:prstGeom>
        <a:solidFill>
          <a:srgbClr val="00B0F0"/>
        </a:solidFill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510117</xdr:colOff>
          <xdr:row>2</xdr:row>
          <xdr:rowOff>228600</xdr:rowOff>
        </xdr:from>
        <xdr:to>
          <xdr:col>14</xdr:col>
          <xdr:colOff>321733</xdr:colOff>
          <xdr:row>8</xdr:row>
          <xdr:rowOff>230206</xdr:rowOff>
        </xdr:to>
        <xdr:grpSp>
          <xdr:nvGrpSpPr>
            <xdr:cNvPr id="2" name="Группа 1"/>
            <xdr:cNvGrpSpPr/>
          </xdr:nvGrpSpPr>
          <xdr:grpSpPr>
            <a:xfrm>
              <a:off x="6337176" y="1125071"/>
              <a:ext cx="2232086" cy="1357517"/>
              <a:chOff x="7110942" y="800099"/>
              <a:chExt cx="2250016" cy="1587501"/>
            </a:xfrm>
            <a:solidFill>
              <a:schemeClr val="accent2">
                <a:lumMod val="40000"/>
                <a:lumOff val="60000"/>
              </a:schemeClr>
            </a:solidFill>
          </xdr:grpSpPr>
          <xdr:sp macro="" textlink="">
            <xdr:nvSpPr>
              <xdr:cNvPr id="3081" name="Button 9" hidden="1">
                <a:extLst>
                  <a:ext uri="{63B3BB69-23CF-44E3-9099-C40C66FF867C}">
                    <a14:compatExt spid="_x0000_s3081"/>
                  </a:ext>
                </a:extLst>
              </xdr:cNvPr>
              <xdr:cNvSpPr/>
            </xdr:nvSpPr>
            <xdr:spPr bwMode="auto">
              <a:xfrm>
                <a:off x="7110942" y="800099"/>
                <a:ext cx="2247900" cy="56197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32004" rIns="36576" bIns="32004" anchor="ctr" upright="1"/>
              <a:lstStyle/>
              <a:p>
                <a:pPr algn="ctr" rtl="0">
                  <a:defRPr sz="1000"/>
                </a:pPr>
                <a:r>
                  <a:rPr lang="ru-RU" sz="1600" b="1" i="0" u="none" strike="noStrike" baseline="0">
                    <a:solidFill>
                      <a:srgbClr val="000000"/>
                    </a:solidFill>
                    <a:latin typeface="Cambria"/>
                  </a:rPr>
                  <a:t>Сохранить в PDF</a:t>
                </a:r>
              </a:p>
            </xdr:txBody>
          </xdr:sp>
          <xdr:sp macro="" textlink="">
            <xdr:nvSpPr>
              <xdr:cNvPr id="3082" name="Button 10" hidden="1">
                <a:extLst>
                  <a:ext uri="{63B3BB69-23CF-44E3-9099-C40C66FF867C}">
                    <a14:compatExt spid="_x0000_s3082"/>
                  </a:ext>
                </a:extLst>
              </xdr:cNvPr>
              <xdr:cNvSpPr/>
            </xdr:nvSpPr>
            <xdr:spPr bwMode="auto">
              <a:xfrm>
                <a:off x="7110942" y="1831975"/>
                <a:ext cx="2250016" cy="55562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</xdr:spPr>
            <xdr:txBody>
              <a:bodyPr vertOverflow="clip" wrap="square" lIns="36576" tIns="32004" rIns="36576" bIns="32004" anchor="ctr" upright="1"/>
              <a:lstStyle/>
              <a:p>
                <a:pPr algn="ctr" rtl="0">
                  <a:defRPr sz="1000"/>
                </a:pPr>
                <a:r>
                  <a:rPr lang="ru-RU" sz="1600" b="1" i="0" u="none" strike="noStrike" baseline="0">
                    <a:solidFill>
                      <a:srgbClr val="000000"/>
                    </a:solidFill>
                    <a:latin typeface="Cambria"/>
                  </a:rPr>
                  <a:t>Отправить на печать</a:t>
                </a:r>
              </a:p>
            </xdr:txBody>
          </xdr:sp>
        </xdr:grp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Y37"/>
  <sheetViews>
    <sheetView showGridLines="0" showRowColHeaders="0" tabSelected="1" zoomScaleNormal="100" workbookViewId="0">
      <selection activeCell="H10" sqref="H10:S37"/>
    </sheetView>
  </sheetViews>
  <sheetFormatPr defaultRowHeight="15" x14ac:dyDescent="0.25"/>
  <cols>
    <col min="1" max="1" width="2.28515625" customWidth="1"/>
    <col min="19" max="19" width="2.5703125" customWidth="1"/>
    <col min="20" max="20" width="1.85546875" customWidth="1"/>
  </cols>
  <sheetData>
    <row r="1" spans="2:25" ht="11.25" customHeight="1" x14ac:dyDescent="0.25"/>
    <row r="2" spans="2:25" ht="18" customHeight="1" x14ac:dyDescent="0.25">
      <c r="B2" s="22" t="s">
        <v>2</v>
      </c>
      <c r="C2" s="22"/>
      <c r="D2" s="22"/>
      <c r="E2" s="73"/>
      <c r="F2" s="73"/>
      <c r="G2" s="73"/>
      <c r="H2" s="73"/>
      <c r="I2" s="73"/>
      <c r="J2" s="73"/>
      <c r="L2" s="22" t="s">
        <v>0</v>
      </c>
      <c r="M2" s="22"/>
      <c r="N2" s="77"/>
      <c r="O2" s="77"/>
      <c r="P2" s="77"/>
      <c r="Y2" s="10"/>
    </row>
    <row r="3" spans="2:25" ht="18" customHeight="1" x14ac:dyDescent="0.25">
      <c r="B3" s="22" t="s">
        <v>1</v>
      </c>
      <c r="C3" s="22"/>
      <c r="D3" s="22"/>
      <c r="E3" s="74"/>
      <c r="F3" s="75"/>
      <c r="G3" s="75"/>
      <c r="H3" s="75"/>
      <c r="I3" s="75"/>
      <c r="J3" s="76"/>
    </row>
    <row r="4" spans="2:25" ht="7.5" customHeight="1" x14ac:dyDescent="0.25"/>
    <row r="5" spans="2:25" ht="15" customHeight="1" x14ac:dyDescent="0.25">
      <c r="B5" s="59" t="s">
        <v>28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1"/>
    </row>
    <row r="6" spans="2:25" ht="15" customHeight="1" x14ac:dyDescent="0.25"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4"/>
      <c r="Y6" s="10"/>
    </row>
    <row r="7" spans="2:25" ht="15" customHeight="1" x14ac:dyDescent="0.25">
      <c r="B7" s="6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4"/>
      <c r="Y7" s="10"/>
    </row>
    <row r="8" spans="2:25" ht="15" customHeight="1" x14ac:dyDescent="0.25">
      <c r="B8" s="65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7"/>
      <c r="Y8" s="10"/>
    </row>
    <row r="9" spans="2:25" ht="15" customHeight="1" thickBot="1" x14ac:dyDescent="0.3">
      <c r="B9" s="10"/>
      <c r="C9" s="10"/>
      <c r="D9" s="10"/>
      <c r="E9" s="10"/>
      <c r="F9" s="10"/>
      <c r="G9" s="10"/>
      <c r="Y9" s="10"/>
    </row>
    <row r="10" spans="2:25" ht="15" customHeight="1" x14ac:dyDescent="0.25">
      <c r="B10" s="10"/>
      <c r="C10" s="10"/>
      <c r="D10" s="10"/>
      <c r="E10" s="10"/>
      <c r="F10" s="10"/>
      <c r="G10" s="10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5"/>
      <c r="U10" s="33" t="s">
        <v>4</v>
      </c>
      <c r="V10" s="33"/>
      <c r="W10" s="33"/>
      <c r="X10" s="32"/>
    </row>
    <row r="11" spans="2:25" ht="15" customHeight="1" x14ac:dyDescent="0.25">
      <c r="B11" s="10"/>
      <c r="C11" s="10"/>
      <c r="D11" s="10"/>
      <c r="E11" s="10"/>
      <c r="F11" s="10"/>
      <c r="G11" s="10"/>
      <c r="H11" s="26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U11" s="33"/>
      <c r="V11" s="33"/>
      <c r="W11" s="33"/>
      <c r="X11" s="32"/>
    </row>
    <row r="12" spans="2:25" ht="15" customHeight="1" x14ac:dyDescent="0.25">
      <c r="B12" s="10"/>
      <c r="C12" s="10"/>
      <c r="D12" s="10"/>
      <c r="E12" s="10"/>
      <c r="F12" s="10"/>
      <c r="G12" s="10"/>
      <c r="H12" s="26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8"/>
      <c r="U12" s="33"/>
      <c r="V12" s="33"/>
      <c r="W12" s="33"/>
      <c r="X12" s="32"/>
    </row>
    <row r="13" spans="2:25" x14ac:dyDescent="0.25">
      <c r="B13" s="10"/>
      <c r="C13" s="10"/>
      <c r="D13" s="10"/>
      <c r="E13" s="10"/>
      <c r="F13" s="10"/>
      <c r="G13" s="10"/>
      <c r="H13" s="26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8"/>
      <c r="U13" s="33"/>
      <c r="V13" s="33"/>
      <c r="W13" s="33"/>
      <c r="X13" s="32"/>
    </row>
    <row r="14" spans="2:25" x14ac:dyDescent="0.25">
      <c r="B14" s="10"/>
      <c r="C14" s="10"/>
      <c r="D14" s="10"/>
      <c r="E14" s="10"/>
      <c r="F14" s="10"/>
      <c r="G14" s="10"/>
      <c r="H14" s="26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U14" s="33" t="s">
        <v>5</v>
      </c>
      <c r="V14" s="33"/>
      <c r="W14" s="33"/>
      <c r="X14" s="32"/>
    </row>
    <row r="15" spans="2:25" x14ac:dyDescent="0.25">
      <c r="B15" s="10"/>
      <c r="C15" s="10"/>
      <c r="D15" s="10"/>
      <c r="E15" s="10"/>
      <c r="F15" s="10"/>
      <c r="G15" s="10"/>
      <c r="H15" s="26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U15" s="33"/>
      <c r="V15" s="33"/>
      <c r="W15" s="33"/>
      <c r="X15" s="32"/>
    </row>
    <row r="16" spans="2:25" x14ac:dyDescent="0.25">
      <c r="B16" s="10"/>
      <c r="C16" s="10"/>
      <c r="D16" s="10"/>
      <c r="E16" s="10"/>
      <c r="F16" s="10"/>
      <c r="G16" s="10"/>
      <c r="H16" s="26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U16" s="33"/>
      <c r="V16" s="33"/>
      <c r="W16" s="33"/>
      <c r="X16" s="32"/>
    </row>
    <row r="17" spans="2:24" x14ac:dyDescent="0.25">
      <c r="B17" s="10"/>
      <c r="C17" s="10"/>
      <c r="D17" s="10"/>
      <c r="E17" s="10"/>
      <c r="F17" s="10"/>
      <c r="G17" s="10"/>
      <c r="H17" s="26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U17" s="33"/>
      <c r="V17" s="33"/>
      <c r="W17" s="33"/>
      <c r="X17" s="32"/>
    </row>
    <row r="18" spans="2:24" x14ac:dyDescent="0.25">
      <c r="B18" s="10"/>
      <c r="C18" s="10"/>
      <c r="D18" s="10"/>
      <c r="E18" s="10"/>
      <c r="F18" s="10"/>
      <c r="G18" s="10"/>
      <c r="H18" s="26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U18" s="33" t="s">
        <v>6</v>
      </c>
      <c r="V18" s="33"/>
      <c r="W18" s="33"/>
      <c r="X18" s="32"/>
    </row>
    <row r="19" spans="2:24" x14ac:dyDescent="0.25">
      <c r="B19" s="10"/>
      <c r="C19" s="10"/>
      <c r="D19" s="10"/>
      <c r="E19" s="10"/>
      <c r="F19" s="10"/>
      <c r="G19" s="10"/>
      <c r="H19" s="26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U19" s="33"/>
      <c r="V19" s="33"/>
      <c r="W19" s="33"/>
      <c r="X19" s="32"/>
    </row>
    <row r="20" spans="2:24" x14ac:dyDescent="0.25">
      <c r="B20" s="10"/>
      <c r="C20" s="10"/>
      <c r="D20" s="10"/>
      <c r="E20" s="10"/>
      <c r="F20" s="10"/>
      <c r="G20" s="10"/>
      <c r="H20" s="26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U20" s="33"/>
      <c r="V20" s="33"/>
      <c r="W20" s="33"/>
      <c r="X20" s="32"/>
    </row>
    <row r="21" spans="2:24" ht="15" customHeight="1" x14ac:dyDescent="0.25">
      <c r="B21" s="10"/>
      <c r="C21" s="10"/>
      <c r="D21" s="10"/>
      <c r="E21" s="10"/>
      <c r="F21" s="10"/>
      <c r="G21" s="10"/>
      <c r="H21" s="26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  <c r="U21" s="33"/>
      <c r="V21" s="33"/>
      <c r="W21" s="33"/>
      <c r="X21" s="32"/>
    </row>
    <row r="22" spans="2:24" ht="15" customHeight="1" x14ac:dyDescent="0.25">
      <c r="B22" s="10"/>
      <c r="C22" s="10"/>
      <c r="D22" s="10"/>
      <c r="E22" s="10"/>
      <c r="F22" s="10"/>
      <c r="G22" s="10"/>
      <c r="H22" s="26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8"/>
    </row>
    <row r="23" spans="2:24" ht="15" customHeight="1" x14ac:dyDescent="0.25">
      <c r="B23" s="10"/>
      <c r="C23" s="10"/>
      <c r="D23" s="10"/>
      <c r="E23" s="10"/>
      <c r="F23" s="10"/>
      <c r="G23" s="10"/>
      <c r="H23" s="26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/>
      <c r="U23" s="34" t="str">
        <f>IF(X10+X14+X18=10,"Все верно","Проверьте количество фигур")</f>
        <v>Проверьте количество фигур</v>
      </c>
      <c r="V23" s="34"/>
      <c r="W23" s="34"/>
      <c r="X23" s="34"/>
    </row>
    <row r="24" spans="2:24" x14ac:dyDescent="0.25">
      <c r="B24" s="10"/>
      <c r="C24" s="10"/>
      <c r="D24" s="10"/>
      <c r="E24" s="10"/>
      <c r="F24" s="10"/>
      <c r="G24" s="10"/>
      <c r="H24" s="26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  <c r="U24" s="34"/>
      <c r="V24" s="34"/>
      <c r="W24" s="34"/>
      <c r="X24" s="34"/>
    </row>
    <row r="25" spans="2:24" x14ac:dyDescent="0.25">
      <c r="B25" s="10"/>
      <c r="C25" s="10"/>
      <c r="D25" s="10"/>
      <c r="E25" s="10"/>
      <c r="F25" s="10"/>
      <c r="G25" s="10"/>
      <c r="H25" s="26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  <c r="U25" s="34"/>
      <c r="V25" s="34"/>
      <c r="W25" s="34"/>
      <c r="X25" s="34"/>
    </row>
    <row r="26" spans="2:24" x14ac:dyDescent="0.25">
      <c r="B26" s="10"/>
      <c r="C26" s="10"/>
      <c r="D26" s="10"/>
      <c r="E26" s="10"/>
      <c r="F26" s="10"/>
      <c r="G26" s="10"/>
      <c r="H26" s="26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V26" s="10"/>
      <c r="W26" s="10"/>
    </row>
    <row r="27" spans="2:24" x14ac:dyDescent="0.25">
      <c r="B27" s="10"/>
      <c r="C27" s="10"/>
      <c r="D27" s="10"/>
      <c r="E27" s="10"/>
      <c r="F27" s="10"/>
      <c r="G27" s="10"/>
      <c r="H27" s="26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</row>
    <row r="28" spans="2:24" x14ac:dyDescent="0.25">
      <c r="B28" s="10"/>
      <c r="C28" s="10"/>
      <c r="D28" s="10"/>
      <c r="E28" s="10"/>
      <c r="F28" s="10"/>
      <c r="G28" s="10"/>
      <c r="H28" s="26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</row>
    <row r="29" spans="2:24" x14ac:dyDescent="0.25">
      <c r="B29" s="10"/>
      <c r="C29" s="10"/>
      <c r="D29" s="10"/>
      <c r="E29" s="10"/>
      <c r="F29" s="10"/>
      <c r="G29" s="10"/>
      <c r="H29" s="26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</row>
    <row r="30" spans="2:24" x14ac:dyDescent="0.25">
      <c r="B30" s="10"/>
      <c r="C30" s="10"/>
      <c r="D30" s="10"/>
      <c r="E30" s="10"/>
      <c r="F30" s="10"/>
      <c r="G30" s="10"/>
      <c r="H30" s="26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</row>
    <row r="31" spans="2:24" x14ac:dyDescent="0.25">
      <c r="B31" s="10"/>
      <c r="C31" s="10"/>
      <c r="D31" s="10"/>
      <c r="E31" s="10"/>
      <c r="F31" s="10"/>
      <c r="G31" s="10"/>
      <c r="H31" s="26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</row>
    <row r="32" spans="2:24" x14ac:dyDescent="0.25">
      <c r="B32" s="10"/>
      <c r="C32" s="10"/>
      <c r="D32" s="10"/>
      <c r="E32" s="10"/>
      <c r="F32" s="10"/>
      <c r="G32" s="10"/>
      <c r="H32" s="26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</row>
    <row r="33" spans="2:19" x14ac:dyDescent="0.25">
      <c r="B33" s="10"/>
      <c r="C33" s="10"/>
      <c r="D33" s="10"/>
      <c r="E33" s="10"/>
      <c r="F33" s="10"/>
      <c r="G33" s="10"/>
      <c r="H33" s="26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</row>
    <row r="34" spans="2:19" x14ac:dyDescent="0.25">
      <c r="B34" s="10"/>
      <c r="C34" s="10"/>
      <c r="D34" s="10"/>
      <c r="E34" s="10"/>
      <c r="F34" s="10"/>
      <c r="G34" s="10"/>
      <c r="H34" s="26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</row>
    <row r="35" spans="2:19" x14ac:dyDescent="0.25">
      <c r="H35" s="26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</row>
    <row r="36" spans="2:19" x14ac:dyDescent="0.25">
      <c r="H36" s="26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</row>
    <row r="37" spans="2:19" ht="15.75" thickBot="1" x14ac:dyDescent="0.3">
      <c r="H37" s="29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1"/>
    </row>
  </sheetData>
  <sheetProtection algorithmName="SHA-512" hashValue="9sHkXioyzsQ9XNO/Jy6uZG6ZMq9eKwbFrbLlxqACBKlY2mDsMfZn/nwBNCR55MYnAfL7BEl8cYrsnqAHZdeRTw==" saltValue="Zrg4D/jr4tRL9KH9Rb4wXg==" spinCount="100000" sheet="1" formatCells="0" formatColumns="0" formatRows="0" insertColumns="0" insertRows="0" insertHyperlinks="0" deleteColumns="0" deleteRows="0" selectLockedCells="1" sort="0" autoFilter="0" pivotTables="0"/>
  <mergeCells count="15">
    <mergeCell ref="B2:D2"/>
    <mergeCell ref="E2:J2"/>
    <mergeCell ref="L2:M2"/>
    <mergeCell ref="N2:P2"/>
    <mergeCell ref="B3:D3"/>
    <mergeCell ref="E3:J3"/>
    <mergeCell ref="H10:S37"/>
    <mergeCell ref="X14:X17"/>
    <mergeCell ref="U18:W21"/>
    <mergeCell ref="X18:X21"/>
    <mergeCell ref="U23:X25"/>
    <mergeCell ref="U10:W13"/>
    <mergeCell ref="X10:X13"/>
    <mergeCell ref="U14:W17"/>
    <mergeCell ref="B5:X8"/>
  </mergeCells>
  <conditionalFormatting sqref="X10 X18 X14">
    <cfRule type="containsBlanks" dxfId="31" priority="9">
      <formula>LEN(TRIM(X10))=0</formula>
    </cfRule>
  </conditionalFormatting>
  <conditionalFormatting sqref="U23:X25">
    <cfRule type="containsText" dxfId="30" priority="7" operator="containsText" text="Проверьте количество фигур">
      <formula>NOT(ISERROR(SEARCH("Проверьте количество фигур",U23)))</formula>
    </cfRule>
    <cfRule type="containsText" dxfId="29" priority="8" operator="containsText" text="Все верно">
      <formula>NOT(ISERROR(SEARCH("Все верно",U23)))</formula>
    </cfRule>
  </conditionalFormatting>
  <conditionalFormatting sqref="E2:J2">
    <cfRule type="notContainsBlanks" dxfId="28" priority="3">
      <formula>LEN(TRIM(E2))&gt;0</formula>
    </cfRule>
    <cfRule type="containsBlanks" dxfId="27" priority="5">
      <formula>LEN(TRIM(E2))=0</formula>
    </cfRule>
  </conditionalFormatting>
  <conditionalFormatting sqref="N2:P2">
    <cfRule type="notContainsBlanks" dxfId="26" priority="2">
      <formula>LEN(TRIM(N2))&gt;0</formula>
    </cfRule>
    <cfRule type="containsBlanks" dxfId="25" priority="6">
      <formula>LEN(TRIM(N2))=0</formula>
    </cfRule>
  </conditionalFormatting>
  <conditionalFormatting sqref="E3:J3">
    <cfRule type="notContainsBlanks" dxfId="24" priority="1">
      <formula>LEN(TRIM(E3))&gt;0</formula>
    </cfRule>
    <cfRule type="containsBlanks" dxfId="23" priority="4">
      <formula>LEN(TRIM(E3))=0</formula>
    </cfRule>
  </conditionalFormatting>
  <dataValidations count="2">
    <dataValidation type="whole" allowBlank="1" showInputMessage="1" showErrorMessage="1" sqref="X10:X21">
      <formula1>0</formula1>
      <formula2>9</formula2>
    </dataValidation>
    <dataValidation showDropDown="1" showInputMessage="1" showErrorMessage="1" sqref="E3:J3"/>
  </dataValidations>
  <pageMargins left="0.7" right="0.7" top="0.75" bottom="0.75" header="0.3" footer="0.3"/>
  <drawing r:id="rId1"/>
  <picture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6"/>
  <sheetViews>
    <sheetView showGridLines="0" showRowColHeaders="0" zoomScale="85" zoomScaleNormal="85" workbookViewId="0">
      <selection activeCell="AB7" sqref="AB7:AH7"/>
    </sheetView>
  </sheetViews>
  <sheetFormatPr defaultRowHeight="15" x14ac:dyDescent="0.25"/>
  <cols>
    <col min="1" max="1" width="3.85546875" customWidth="1"/>
    <col min="6" max="6" width="19" customWidth="1"/>
    <col min="7" max="26" width="5.7109375" style="12" customWidth="1"/>
  </cols>
  <sheetData>
    <row r="1" spans="1:36" ht="15.75" x14ac:dyDescent="0.25">
      <c r="B1" s="46" t="s">
        <v>7</v>
      </c>
      <c r="C1" s="46"/>
      <c r="D1" s="46"/>
      <c r="E1" s="50" t="e">
        <f>VALUE(CONCATENATE(Рисунок!X10,Рисунок!X14,Рисунок!X18))</f>
        <v>#VALUE!</v>
      </c>
      <c r="F1" s="50"/>
      <c r="G1" s="11"/>
      <c r="H1" s="11"/>
      <c r="I1" s="11"/>
      <c r="J1" s="11"/>
      <c r="K1" s="11"/>
      <c r="L1" s="17"/>
      <c r="M1" s="11"/>
      <c r="N1" s="11"/>
    </row>
    <row r="2" spans="1:36" x14ac:dyDescent="0.25">
      <c r="B2" s="7"/>
      <c r="C2" s="7"/>
      <c r="D2" s="7"/>
      <c r="E2" s="7"/>
      <c r="F2" s="7"/>
      <c r="G2" s="11"/>
      <c r="H2" s="11"/>
      <c r="I2" s="11"/>
      <c r="J2" s="11"/>
      <c r="K2" s="11"/>
      <c r="L2" s="11"/>
      <c r="M2" s="11"/>
      <c r="N2" s="11"/>
    </row>
    <row r="3" spans="1:36" ht="18.75" x14ac:dyDescent="0.3">
      <c r="A3" s="13"/>
      <c r="B3" s="43" t="s">
        <v>9</v>
      </c>
      <c r="C3" s="44"/>
      <c r="D3" s="44"/>
      <c r="E3" s="44"/>
      <c r="F3" s="44"/>
      <c r="G3" s="38" t="s">
        <v>10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B3" s="47" t="s">
        <v>8</v>
      </c>
      <c r="AC3" s="48"/>
      <c r="AD3" s="48"/>
      <c r="AE3" s="48"/>
      <c r="AF3" s="48"/>
      <c r="AG3" s="48"/>
      <c r="AH3" s="49"/>
    </row>
    <row r="4" spans="1:36" ht="18.75" x14ac:dyDescent="0.25">
      <c r="A4" s="14">
        <v>1</v>
      </c>
      <c r="B4" s="51" t="s">
        <v>30</v>
      </c>
      <c r="C4" s="51"/>
      <c r="D4" s="51"/>
      <c r="E4" s="51"/>
      <c r="F4" s="51"/>
      <c r="G4" s="15">
        <v>901</v>
      </c>
      <c r="H4" s="15">
        <v>910</v>
      </c>
      <c r="I4" s="15">
        <v>802</v>
      </c>
      <c r="J4" s="15">
        <v>811</v>
      </c>
      <c r="K4" s="15">
        <v>820</v>
      </c>
      <c r="L4" s="15">
        <v>703</v>
      </c>
      <c r="M4" s="15">
        <v>712</v>
      </c>
      <c r="N4" s="15">
        <v>721</v>
      </c>
      <c r="O4" s="15">
        <v>730</v>
      </c>
      <c r="P4" s="15">
        <v>604</v>
      </c>
      <c r="Q4" s="15">
        <v>613</v>
      </c>
      <c r="R4" s="15">
        <v>622</v>
      </c>
      <c r="S4" s="15">
        <v>631</v>
      </c>
      <c r="T4" s="15">
        <v>640</v>
      </c>
      <c r="U4" s="16"/>
      <c r="V4" s="16"/>
      <c r="W4" s="16"/>
      <c r="X4" s="16"/>
      <c r="Y4" s="16"/>
      <c r="Z4" s="16"/>
      <c r="AB4" s="46" t="e">
        <f>IF(OR(G4=E1,H4=E1,I4=E1,J4=E1,K4=E1,L4=E1,M4=E1,N4=E1,O4=E1,P4=E1,Q4=E1,R4=E1,S4=E1,T4=E1),B4,)</f>
        <v>#VALUE!</v>
      </c>
      <c r="AC4" s="46"/>
      <c r="AD4" s="46"/>
      <c r="AE4" s="46"/>
      <c r="AF4" s="46"/>
      <c r="AG4" s="46"/>
      <c r="AH4" s="46"/>
    </row>
    <row r="5" spans="1:36" ht="18.75" x14ac:dyDescent="0.25">
      <c r="A5" s="14">
        <v>2</v>
      </c>
      <c r="B5" s="51" t="s">
        <v>31</v>
      </c>
      <c r="C5" s="51"/>
      <c r="D5" s="51"/>
      <c r="E5" s="51"/>
      <c r="F5" s="51"/>
      <c r="G5" s="15">
        <v>505</v>
      </c>
      <c r="H5" s="15">
        <v>514</v>
      </c>
      <c r="I5" s="15">
        <v>523</v>
      </c>
      <c r="J5" s="15">
        <v>532</v>
      </c>
      <c r="K5" s="15">
        <v>541</v>
      </c>
      <c r="L5" s="15">
        <v>550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B5" s="46" t="e">
        <f>IF(OR(G5=E1,H5=E1,I5=E1,J5=E1,K5=E1,L5=E1),B5,)</f>
        <v>#VALUE!</v>
      </c>
      <c r="AC5" s="46"/>
      <c r="AD5" s="46"/>
      <c r="AE5" s="46"/>
      <c r="AF5" s="46"/>
      <c r="AG5" s="46"/>
      <c r="AH5" s="46"/>
    </row>
    <row r="6" spans="1:36" ht="18.75" x14ac:dyDescent="0.25">
      <c r="A6" s="14">
        <v>3</v>
      </c>
      <c r="B6" s="51" t="s">
        <v>32</v>
      </c>
      <c r="C6" s="51"/>
      <c r="D6" s="51"/>
      <c r="E6" s="51"/>
      <c r="F6" s="51"/>
      <c r="G6" s="15">
        <v>406</v>
      </c>
      <c r="H6" s="15">
        <v>415</v>
      </c>
      <c r="I6" s="15">
        <v>424</v>
      </c>
      <c r="J6" s="15">
        <v>433</v>
      </c>
      <c r="K6" s="15">
        <v>442</v>
      </c>
      <c r="L6" s="15">
        <v>451</v>
      </c>
      <c r="M6" s="15">
        <v>460</v>
      </c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B6" s="46" t="e">
        <f>IF(OR(G6=E1,H6=E1,J6=M6,K6=E1,L6=E1,I6=E1),B6,)</f>
        <v>#VALUE!</v>
      </c>
      <c r="AC6" s="46"/>
      <c r="AD6" s="46"/>
      <c r="AE6" s="46"/>
      <c r="AF6" s="46"/>
      <c r="AG6" s="46"/>
      <c r="AH6" s="46"/>
    </row>
    <row r="7" spans="1:36" ht="18.75" x14ac:dyDescent="0.25">
      <c r="A7" s="14">
        <v>4</v>
      </c>
      <c r="B7" s="51" t="s">
        <v>33</v>
      </c>
      <c r="C7" s="51"/>
      <c r="D7" s="51"/>
      <c r="E7" s="51"/>
      <c r="F7" s="51"/>
      <c r="G7" s="15">
        <v>307</v>
      </c>
      <c r="H7" s="15">
        <v>316</v>
      </c>
      <c r="I7" s="15">
        <v>325</v>
      </c>
      <c r="J7" s="15">
        <v>334</v>
      </c>
      <c r="K7" s="15">
        <v>343</v>
      </c>
      <c r="L7" s="15">
        <v>352</v>
      </c>
      <c r="M7" s="15">
        <v>361</v>
      </c>
      <c r="N7" s="15">
        <v>370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B7" s="46" t="e">
        <f>IF(OR(G7=E1,H7=E1,I7=E1,J7=E1,K7=E1,L7=E1,M7=E1,N7=E1),B7,)</f>
        <v>#VALUE!</v>
      </c>
      <c r="AC7" s="46"/>
      <c r="AD7" s="46"/>
      <c r="AE7" s="46"/>
      <c r="AF7" s="46"/>
      <c r="AG7" s="46"/>
      <c r="AH7" s="46"/>
    </row>
    <row r="8" spans="1:36" ht="18.75" x14ac:dyDescent="0.25">
      <c r="A8" s="14">
        <v>5</v>
      </c>
      <c r="B8" s="51" t="s">
        <v>29</v>
      </c>
      <c r="C8" s="51"/>
      <c r="D8" s="51"/>
      <c r="E8" s="51"/>
      <c r="F8" s="51"/>
      <c r="G8" s="15">
        <v>208</v>
      </c>
      <c r="H8" s="15">
        <v>217</v>
      </c>
      <c r="I8" s="15">
        <v>226</v>
      </c>
      <c r="J8" s="15">
        <v>235</v>
      </c>
      <c r="K8" s="15">
        <v>244</v>
      </c>
      <c r="L8" s="15">
        <v>253</v>
      </c>
      <c r="M8" s="15">
        <v>262</v>
      </c>
      <c r="N8" s="15">
        <v>271</v>
      </c>
      <c r="O8" s="15">
        <v>280</v>
      </c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B8" s="46" t="e">
        <f>IF(OR(G8=E1,H8=E1,I8=E1,J8=E1,K8=E1,L8=E1,M8=E1,N8=E1,O8=E1),B8,)</f>
        <v>#VALUE!</v>
      </c>
      <c r="AC8" s="46"/>
      <c r="AD8" s="46"/>
      <c r="AE8" s="46"/>
      <c r="AF8" s="46"/>
      <c r="AG8" s="46"/>
      <c r="AH8" s="46"/>
    </row>
    <row r="9" spans="1:36" ht="18.75" customHeight="1" x14ac:dyDescent="0.25">
      <c r="A9" s="14">
        <v>6</v>
      </c>
      <c r="B9" s="51" t="s">
        <v>34</v>
      </c>
      <c r="C9" s="51"/>
      <c r="D9" s="51"/>
      <c r="E9" s="51"/>
      <c r="F9" s="51"/>
      <c r="G9" s="15">
        <v>109</v>
      </c>
      <c r="H9" s="15">
        <v>118</v>
      </c>
      <c r="I9" s="15">
        <v>127</v>
      </c>
      <c r="J9" s="15">
        <v>136</v>
      </c>
      <c r="K9" s="15">
        <v>145</v>
      </c>
      <c r="L9" s="15">
        <v>19</v>
      </c>
      <c r="M9" s="15">
        <v>28</v>
      </c>
      <c r="N9" s="15">
        <v>37</v>
      </c>
      <c r="O9" s="15">
        <v>46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B9" s="46" t="e">
        <f>IF(OR(G9=E1,H9=E1,I9=E1,J9=E1,K9=E1,L9=E1,M9=E1,N9=E1,O9=E1),B9,)</f>
        <v>#VALUE!</v>
      </c>
      <c r="AC9" s="46"/>
      <c r="AD9" s="46"/>
      <c r="AE9" s="46"/>
      <c r="AF9" s="46"/>
      <c r="AG9" s="46"/>
      <c r="AH9" s="46"/>
    </row>
    <row r="10" spans="1:36" ht="15" customHeight="1" x14ac:dyDescent="0.25">
      <c r="A10" s="14">
        <v>7</v>
      </c>
      <c r="B10" s="51" t="s">
        <v>35</v>
      </c>
      <c r="C10" s="51"/>
      <c r="D10" s="51"/>
      <c r="E10" s="51"/>
      <c r="F10" s="51"/>
      <c r="G10" s="15">
        <v>550</v>
      </c>
      <c r="H10" s="15">
        <v>451</v>
      </c>
      <c r="I10" s="15">
        <v>460</v>
      </c>
      <c r="J10" s="15">
        <v>352</v>
      </c>
      <c r="K10" s="15">
        <v>361</v>
      </c>
      <c r="L10" s="15">
        <v>370</v>
      </c>
      <c r="M10" s="15">
        <v>253</v>
      </c>
      <c r="N10" s="15">
        <v>262</v>
      </c>
      <c r="O10" s="15">
        <v>271</v>
      </c>
      <c r="P10" s="15">
        <v>280</v>
      </c>
      <c r="Q10" s="15">
        <v>154</v>
      </c>
      <c r="R10" s="15">
        <v>163</v>
      </c>
      <c r="S10" s="15">
        <v>172</v>
      </c>
      <c r="T10" s="15">
        <v>181</v>
      </c>
      <c r="U10" s="15">
        <v>190</v>
      </c>
      <c r="V10" s="15">
        <v>55</v>
      </c>
      <c r="W10" s="15">
        <v>64</v>
      </c>
      <c r="X10" s="15">
        <v>73</v>
      </c>
      <c r="Y10" s="15">
        <v>82</v>
      </c>
      <c r="Z10" s="15">
        <v>91</v>
      </c>
    </row>
    <row r="11" spans="1:36" ht="18.75" x14ac:dyDescent="0.25">
      <c r="A11" s="14">
        <v>8</v>
      </c>
      <c r="B11" s="51" t="s">
        <v>36</v>
      </c>
      <c r="C11" s="51"/>
      <c r="D11" s="51"/>
      <c r="E11" s="51"/>
      <c r="F11" s="51"/>
      <c r="G11" s="15">
        <v>901</v>
      </c>
      <c r="H11" s="15">
        <v>802</v>
      </c>
      <c r="I11" s="15">
        <v>703</v>
      </c>
      <c r="J11" s="15">
        <v>604</v>
      </c>
      <c r="K11" s="15">
        <v>505</v>
      </c>
      <c r="L11" s="15">
        <v>406</v>
      </c>
      <c r="M11" s="15">
        <v>307</v>
      </c>
      <c r="N11" s="15">
        <v>208</v>
      </c>
      <c r="O11" s="15">
        <v>109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B11" s="46" t="e">
        <f>IF(OR(G10=E1,H10=E1,I10=E1,J10=E1,K10=E1,L10=E1,M10=E1,N10=E1,O10=E1,P10=E1,Q10=E1,R10=E1,S10=E1,T10=E1,U10=E1,V10=E1,W10=E1,X10=E1,Y10=E1,Z10=E1),B10,)</f>
        <v>#VALUE!</v>
      </c>
      <c r="AC11" s="46"/>
      <c r="AD11" s="46"/>
      <c r="AE11" s="46"/>
      <c r="AF11" s="46"/>
      <c r="AG11" s="46"/>
      <c r="AH11" s="46"/>
    </row>
    <row r="12" spans="1:36" ht="15.75" x14ac:dyDescent="0.25">
      <c r="AB12" s="46" t="e">
        <f>IF(OR(G11=E1,H11=E1,I11=E1,J11=E1,K11=E1,L11=E1,M11=E1,N11=E1,O11=E1,),B11,)</f>
        <v>#VALUE!</v>
      </c>
      <c r="AC12" s="46"/>
      <c r="AD12" s="46"/>
      <c r="AE12" s="46"/>
      <c r="AF12" s="46"/>
      <c r="AG12" s="46"/>
      <c r="AH12" s="46"/>
    </row>
    <row r="13" spans="1:36" ht="15" customHeight="1" x14ac:dyDescent="0.25">
      <c r="B13" s="43" t="s">
        <v>15</v>
      </c>
      <c r="C13" s="44"/>
      <c r="D13" s="44"/>
      <c r="E13" s="44"/>
      <c r="F13" s="44"/>
      <c r="G13" s="44"/>
      <c r="H13" s="44"/>
      <c r="I13" s="44"/>
      <c r="J13" s="44"/>
      <c r="K13" s="45"/>
      <c r="M13" s="38" t="s">
        <v>21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36" ht="15" customHeight="1" x14ac:dyDescent="0.25">
      <c r="B14" s="46" t="s">
        <v>38</v>
      </c>
      <c r="C14" s="46"/>
      <c r="D14" s="46"/>
      <c r="E14" s="46"/>
      <c r="F14" s="46"/>
      <c r="G14" s="15">
        <v>901</v>
      </c>
      <c r="H14" s="15">
        <v>910</v>
      </c>
      <c r="I14" s="15">
        <v>802</v>
      </c>
      <c r="J14" s="15">
        <v>811</v>
      </c>
      <c r="K14" s="15">
        <v>820</v>
      </c>
      <c r="M14" s="39" t="s">
        <v>22</v>
      </c>
      <c r="N14" s="39"/>
      <c r="O14" s="39"/>
      <c r="P14" s="39"/>
      <c r="Q14" s="39"/>
      <c r="R14" s="39"/>
      <c r="S14" s="39"/>
      <c r="T14" s="39"/>
      <c r="U14" s="39"/>
      <c r="V14" s="39"/>
      <c r="W14" s="40">
        <v>235</v>
      </c>
    </row>
    <row r="15" spans="1:36" ht="15" customHeight="1" x14ac:dyDescent="0.25">
      <c r="B15" s="46" t="s">
        <v>12</v>
      </c>
      <c r="C15" s="46"/>
      <c r="D15" s="46"/>
      <c r="E15" s="46"/>
      <c r="F15" s="46"/>
      <c r="G15" s="15">
        <v>703</v>
      </c>
      <c r="H15" s="15">
        <v>712</v>
      </c>
      <c r="I15" s="15">
        <v>721</v>
      </c>
      <c r="J15" s="15">
        <v>730</v>
      </c>
      <c r="K15" s="15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41"/>
      <c r="AA15" s="35" t="s">
        <v>11</v>
      </c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6" ht="15" customHeight="1" x14ac:dyDescent="0.25">
      <c r="B16" s="39" t="s">
        <v>13</v>
      </c>
      <c r="C16" s="39"/>
      <c r="D16" s="39"/>
      <c r="E16" s="39"/>
      <c r="F16" s="39"/>
      <c r="G16" s="40">
        <v>604</v>
      </c>
      <c r="H16" s="40">
        <v>613</v>
      </c>
      <c r="I16" s="40">
        <v>622</v>
      </c>
      <c r="J16" s="40">
        <v>631</v>
      </c>
      <c r="K16" s="40">
        <v>640</v>
      </c>
      <c r="M16" s="39" t="s">
        <v>23</v>
      </c>
      <c r="N16" s="39"/>
      <c r="O16" s="39"/>
      <c r="P16" s="39"/>
      <c r="Q16" s="39"/>
      <c r="R16" s="39"/>
      <c r="S16" s="39"/>
      <c r="T16" s="39"/>
      <c r="U16" s="39"/>
      <c r="V16" s="39"/>
      <c r="W16" s="40">
        <v>244</v>
      </c>
      <c r="AA16" s="36" t="e">
        <f>IF(AB4&lt;&gt;0,AB4,(IF(AB5&lt;&gt;0,AB5,IF(AB6&lt;&gt;0,AB6,IF(AB7&lt;&gt;0,AB7,IF(AB8&lt;&gt;0,AB8,IF(AB9&lt;&gt;0,AB9,IF(AB11&lt;&gt;0,AB11,(IF(AB12&lt;&gt;0,AB12,0))))))))))</f>
        <v>#VALUE!</v>
      </c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ht="15" customHeight="1" x14ac:dyDescent="0.25">
      <c r="B17" s="39"/>
      <c r="C17" s="39"/>
      <c r="D17" s="39"/>
      <c r="E17" s="39"/>
      <c r="F17" s="39"/>
      <c r="G17" s="41"/>
      <c r="H17" s="41"/>
      <c r="I17" s="41"/>
      <c r="J17" s="41"/>
      <c r="K17" s="41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41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ht="15" customHeight="1" x14ac:dyDescent="0.25">
      <c r="B18" s="9"/>
      <c r="C18" s="9"/>
      <c r="D18" s="9"/>
      <c r="E18" s="9"/>
      <c r="F18" s="9"/>
      <c r="G18" s="19"/>
      <c r="H18" s="19"/>
      <c r="I18" s="19"/>
      <c r="J18" s="19"/>
      <c r="K18" s="19"/>
      <c r="M18" s="39" t="s">
        <v>24</v>
      </c>
      <c r="N18" s="39"/>
      <c r="O18" s="39"/>
      <c r="P18" s="39"/>
      <c r="Q18" s="39"/>
      <c r="R18" s="39"/>
      <c r="S18" s="39"/>
      <c r="T18" s="39"/>
      <c r="U18" s="39"/>
      <c r="V18" s="39"/>
      <c r="W18" s="40">
        <v>217</v>
      </c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ht="15" customHeight="1" x14ac:dyDescent="0.25">
      <c r="B19" s="43" t="s">
        <v>14</v>
      </c>
      <c r="C19" s="44"/>
      <c r="D19" s="44"/>
      <c r="E19" s="44"/>
      <c r="F19" s="44"/>
      <c r="G19" s="44"/>
      <c r="H19" s="44"/>
      <c r="I19" s="44"/>
      <c r="J19" s="44"/>
      <c r="K19" s="45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41"/>
      <c r="AA19" s="36" t="e">
        <f>IF(OR(E1=P10,E1=O10,E1=N10,E1=M10,E1=L10,E1=K10,E1=J10,E1=I10,E1=H10,E1=G10),AB11,(IF(OR(E1=O11,E1=N11,E1=M11,E1=L11,E1=K11,E1=J11,E1=I11,E1=H11,E1=G11),B11,"")))</f>
        <v>#VALUE!</v>
      </c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ht="15" customHeight="1" x14ac:dyDescent="0.25">
      <c r="B20" s="46" t="s">
        <v>16</v>
      </c>
      <c r="C20" s="46"/>
      <c r="D20" s="46"/>
      <c r="E20" s="46"/>
      <c r="F20" s="46"/>
      <c r="G20" s="15">
        <v>415</v>
      </c>
      <c r="H20" s="15"/>
      <c r="I20" s="15"/>
      <c r="J20" s="15"/>
      <c r="K20" s="15"/>
      <c r="M20" s="39" t="s">
        <v>25</v>
      </c>
      <c r="N20" s="39"/>
      <c r="O20" s="39"/>
      <c r="P20" s="39"/>
      <c r="Q20" s="39"/>
      <c r="R20" s="39"/>
      <c r="S20" s="39"/>
      <c r="T20" s="39"/>
      <c r="U20" s="39"/>
      <c r="V20" s="39"/>
      <c r="W20" s="40">
        <v>226</v>
      </c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ht="15" customHeight="1" x14ac:dyDescent="0.25">
      <c r="B21" s="46" t="s">
        <v>17</v>
      </c>
      <c r="C21" s="46"/>
      <c r="D21" s="46"/>
      <c r="E21" s="46"/>
      <c r="F21" s="46"/>
      <c r="G21" s="15">
        <v>424</v>
      </c>
      <c r="H21" s="15"/>
      <c r="I21" s="15"/>
      <c r="J21" s="15"/>
      <c r="K21" s="18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41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2:36" x14ac:dyDescent="0.25">
      <c r="B22" s="9"/>
      <c r="C22" s="9"/>
      <c r="D22" s="9"/>
      <c r="E22" s="9"/>
      <c r="F22" s="9"/>
      <c r="G22" s="19"/>
      <c r="H22" s="19"/>
      <c r="I22" s="19"/>
      <c r="J22" s="19"/>
      <c r="K22" s="19"/>
      <c r="AA22" s="37" t="e">
        <f>IF(OR(G14=E1,H14=E1,I14=E1,J14=E1,K14=E1),B14,IF(OR(G15=E1,H15=E1,I15=E1,J15=E1),B15,IF(OR(G16=E1,H16=E1,I16=E1,J16=E1,K16=E1),B16,IF(G20=E1,B20,IF(G21=E1,B21,IF(G24=E1,B24,IF(G26=E1,B26,IF(W14=E1,M14,IF(W16=E1,M16,IF(W18=E1,M18,IF(W20=E1,M20,IF(W24=E1,M24,IF(W26=E1,M26,"")))))))))))))</f>
        <v>#VALUE!</v>
      </c>
      <c r="AB22" s="37"/>
      <c r="AC22" s="37"/>
      <c r="AD22" s="37"/>
      <c r="AE22" s="37"/>
      <c r="AF22" s="37"/>
      <c r="AG22" s="37"/>
      <c r="AH22" s="37"/>
      <c r="AI22" s="37"/>
      <c r="AJ22" s="37"/>
    </row>
    <row r="23" spans="2:36" ht="15.75" x14ac:dyDescent="0.25">
      <c r="B23" s="43" t="s">
        <v>18</v>
      </c>
      <c r="C23" s="44"/>
      <c r="D23" s="44"/>
      <c r="E23" s="44"/>
      <c r="F23" s="44"/>
      <c r="G23" s="44"/>
      <c r="H23" s="44"/>
      <c r="I23" s="44"/>
      <c r="J23" s="44"/>
      <c r="K23" s="45"/>
      <c r="M23" s="38" t="s">
        <v>26</v>
      </c>
      <c r="N23" s="38"/>
      <c r="O23" s="38"/>
      <c r="P23" s="38"/>
      <c r="Q23" s="38"/>
      <c r="R23" s="38"/>
      <c r="S23" s="38"/>
      <c r="T23" s="38"/>
      <c r="U23" s="38"/>
      <c r="V23" s="38"/>
      <c r="W23" s="38"/>
      <c r="AA23" s="37"/>
      <c r="AB23" s="37"/>
      <c r="AC23" s="37"/>
      <c r="AD23" s="37"/>
      <c r="AE23" s="37"/>
      <c r="AF23" s="37"/>
      <c r="AG23" s="37"/>
      <c r="AH23" s="37"/>
      <c r="AI23" s="37"/>
      <c r="AJ23" s="37"/>
    </row>
    <row r="24" spans="2:36" ht="15" customHeight="1" x14ac:dyDescent="0.25">
      <c r="B24" s="39" t="s">
        <v>19</v>
      </c>
      <c r="C24" s="39"/>
      <c r="D24" s="39"/>
      <c r="E24" s="39"/>
      <c r="F24" s="39"/>
      <c r="G24" s="40">
        <v>316</v>
      </c>
      <c r="H24" s="42"/>
      <c r="I24" s="42"/>
      <c r="J24" s="42"/>
      <c r="K24" s="42"/>
      <c r="M24" s="39" t="s">
        <v>37</v>
      </c>
      <c r="N24" s="39"/>
      <c r="O24" s="39"/>
      <c r="P24" s="39"/>
      <c r="Q24" s="39"/>
      <c r="R24" s="39"/>
      <c r="S24" s="39"/>
      <c r="T24" s="39"/>
      <c r="U24" s="39"/>
      <c r="V24" s="39"/>
      <c r="W24" s="40">
        <v>19</v>
      </c>
    </row>
    <row r="25" spans="2:36" ht="15" customHeight="1" x14ac:dyDescent="0.25">
      <c r="B25" s="39"/>
      <c r="C25" s="39"/>
      <c r="D25" s="39"/>
      <c r="E25" s="39"/>
      <c r="F25" s="39"/>
      <c r="G25" s="41"/>
      <c r="H25" s="42"/>
      <c r="I25" s="42"/>
      <c r="J25" s="42"/>
      <c r="K25" s="42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41"/>
    </row>
    <row r="26" spans="2:36" ht="15" customHeight="1" x14ac:dyDescent="0.25">
      <c r="B26" s="39" t="s">
        <v>20</v>
      </c>
      <c r="C26" s="39"/>
      <c r="D26" s="39"/>
      <c r="E26" s="39"/>
      <c r="F26" s="39"/>
      <c r="G26" s="40">
        <v>325</v>
      </c>
      <c r="H26" s="42"/>
      <c r="I26" s="42"/>
      <c r="J26" s="42"/>
      <c r="K26" s="42"/>
      <c r="M26" s="39" t="s">
        <v>27</v>
      </c>
      <c r="N26" s="39"/>
      <c r="O26" s="39"/>
      <c r="P26" s="39"/>
      <c r="Q26" s="39"/>
      <c r="R26" s="39"/>
      <c r="S26" s="39"/>
      <c r="T26" s="39"/>
      <c r="U26" s="39"/>
      <c r="V26" s="39"/>
      <c r="W26" s="40">
        <v>118</v>
      </c>
    </row>
    <row r="27" spans="2:36" ht="15" customHeight="1" x14ac:dyDescent="0.25">
      <c r="B27" s="39"/>
      <c r="C27" s="39"/>
      <c r="D27" s="39"/>
      <c r="E27" s="39"/>
      <c r="F27" s="39"/>
      <c r="G27" s="41"/>
      <c r="H27" s="42"/>
      <c r="I27" s="42"/>
      <c r="J27" s="42"/>
      <c r="K27" s="42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41"/>
    </row>
    <row r="29" spans="2:36" ht="18.75" x14ac:dyDescent="0.25">
      <c r="G29" s="15">
        <v>901</v>
      </c>
      <c r="H29" s="15">
        <v>910</v>
      </c>
      <c r="I29" s="20">
        <v>802</v>
      </c>
      <c r="J29" s="15">
        <v>811</v>
      </c>
      <c r="K29" s="15">
        <v>820</v>
      </c>
      <c r="L29" s="15">
        <v>703</v>
      </c>
      <c r="M29" s="15">
        <v>712</v>
      </c>
      <c r="N29" s="15">
        <v>721</v>
      </c>
      <c r="O29" s="15">
        <v>730</v>
      </c>
      <c r="P29" s="15">
        <v>604</v>
      </c>
      <c r="Q29" s="15">
        <v>613</v>
      </c>
      <c r="R29" s="15">
        <v>622</v>
      </c>
      <c r="S29" s="15">
        <v>631</v>
      </c>
      <c r="T29" s="15">
        <v>640</v>
      </c>
      <c r="U29"/>
      <c r="V29"/>
      <c r="W29"/>
      <c r="X29"/>
      <c r="Y29"/>
      <c r="Z29"/>
    </row>
    <row r="30" spans="2:36" ht="18.75" x14ac:dyDescent="0.25">
      <c r="G30" s="15">
        <v>505</v>
      </c>
      <c r="H30" s="15">
        <v>514</v>
      </c>
      <c r="I30" s="15">
        <v>523</v>
      </c>
      <c r="J30" s="15">
        <v>532</v>
      </c>
      <c r="K30" s="15">
        <v>541</v>
      </c>
      <c r="L30" s="15">
        <v>550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2:36" ht="18.75" x14ac:dyDescent="0.25">
      <c r="G31" s="15">
        <v>406</v>
      </c>
      <c r="H31" s="15">
        <v>415</v>
      </c>
      <c r="I31" s="15">
        <v>424</v>
      </c>
      <c r="J31" s="15">
        <v>433</v>
      </c>
      <c r="K31" s="15">
        <v>442</v>
      </c>
      <c r="L31" s="15">
        <v>451</v>
      </c>
      <c r="M31" s="15">
        <v>460</v>
      </c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2:36" ht="18.75" x14ac:dyDescent="0.25">
      <c r="G32" s="15">
        <v>307</v>
      </c>
      <c r="H32" s="15">
        <v>316</v>
      </c>
      <c r="I32" s="15">
        <v>325</v>
      </c>
      <c r="J32" s="15">
        <v>334</v>
      </c>
      <c r="K32" s="15">
        <v>343</v>
      </c>
      <c r="L32" s="15">
        <v>352</v>
      </c>
      <c r="M32" s="15">
        <v>361</v>
      </c>
      <c r="N32" s="15">
        <v>370</v>
      </c>
      <c r="O32"/>
      <c r="P32"/>
      <c r="Q32"/>
      <c r="R32"/>
      <c r="S32"/>
      <c r="T32"/>
      <c r="U32"/>
      <c r="V32"/>
      <c r="W32"/>
      <c r="X32"/>
      <c r="Y32"/>
      <c r="Z32"/>
    </row>
    <row r="33" spans="7:26" ht="18.75" x14ac:dyDescent="0.25">
      <c r="G33" s="15">
        <v>208</v>
      </c>
      <c r="H33" s="15">
        <v>217</v>
      </c>
      <c r="I33" s="15">
        <v>226</v>
      </c>
      <c r="J33" s="15">
        <v>235</v>
      </c>
      <c r="K33" s="15">
        <v>244</v>
      </c>
      <c r="L33" s="15">
        <v>253</v>
      </c>
      <c r="M33" s="15">
        <v>262</v>
      </c>
      <c r="N33" s="15">
        <v>271</v>
      </c>
      <c r="O33" s="15">
        <v>280</v>
      </c>
      <c r="P33"/>
      <c r="Q33"/>
      <c r="R33"/>
      <c r="S33"/>
      <c r="T33"/>
      <c r="U33"/>
      <c r="V33"/>
      <c r="W33"/>
      <c r="X33"/>
      <c r="Y33"/>
      <c r="Z33"/>
    </row>
    <row r="34" spans="7:26" ht="18.75" x14ac:dyDescent="0.25">
      <c r="G34" s="15">
        <v>109</v>
      </c>
      <c r="H34" s="15">
        <v>118</v>
      </c>
      <c r="I34" s="15">
        <v>127</v>
      </c>
      <c r="J34" s="15">
        <v>136</v>
      </c>
      <c r="K34" s="15">
        <v>145</v>
      </c>
      <c r="L34" s="15">
        <v>19</v>
      </c>
      <c r="M34" s="15">
        <v>28</v>
      </c>
      <c r="N34" s="15">
        <v>37</v>
      </c>
      <c r="O34" s="15">
        <v>46</v>
      </c>
      <c r="P34"/>
      <c r="Q34"/>
      <c r="R34"/>
      <c r="S34"/>
      <c r="T34"/>
      <c r="U34"/>
      <c r="V34"/>
      <c r="W34"/>
      <c r="X34"/>
      <c r="Y34"/>
      <c r="Z34"/>
    </row>
    <row r="35" spans="7:26" ht="18.75" x14ac:dyDescent="0.25">
      <c r="G35" s="15">
        <v>550</v>
      </c>
      <c r="H35" s="15">
        <v>451</v>
      </c>
      <c r="I35" s="15">
        <v>460</v>
      </c>
      <c r="J35" s="15">
        <v>352</v>
      </c>
      <c r="K35" s="15">
        <v>361</v>
      </c>
      <c r="L35" s="15">
        <v>370</v>
      </c>
      <c r="M35" s="15">
        <v>253</v>
      </c>
      <c r="N35" s="15">
        <v>262</v>
      </c>
      <c r="O35" s="15">
        <v>271</v>
      </c>
      <c r="P35" s="15">
        <v>280</v>
      </c>
      <c r="Q35" s="15">
        <v>154</v>
      </c>
      <c r="R35" s="15">
        <v>163</v>
      </c>
      <c r="S35" s="15">
        <v>172</v>
      </c>
      <c r="T35" s="15">
        <v>181</v>
      </c>
      <c r="U35" s="15">
        <v>190</v>
      </c>
      <c r="V35" s="15">
        <v>55</v>
      </c>
      <c r="W35" s="15">
        <v>64</v>
      </c>
      <c r="X35" s="15">
        <v>73</v>
      </c>
      <c r="Y35" s="15">
        <v>82</v>
      </c>
      <c r="Z35" s="15">
        <v>91</v>
      </c>
    </row>
    <row r="36" spans="7:26" ht="18.75" x14ac:dyDescent="0.25">
      <c r="G36" s="15">
        <v>901</v>
      </c>
      <c r="H36" s="15">
        <v>802</v>
      </c>
      <c r="I36" s="15">
        <v>703</v>
      </c>
      <c r="J36" s="15">
        <v>604</v>
      </c>
      <c r="K36" s="15">
        <v>505</v>
      </c>
      <c r="L36" s="15">
        <v>406</v>
      </c>
      <c r="M36" s="15">
        <v>307</v>
      </c>
      <c r="N36" s="15">
        <v>208</v>
      </c>
      <c r="O36" s="15">
        <v>109</v>
      </c>
      <c r="P36"/>
      <c r="Q36"/>
      <c r="R36"/>
      <c r="S36"/>
      <c r="T36"/>
      <c r="U36"/>
      <c r="V36"/>
      <c r="W36"/>
      <c r="X36"/>
      <c r="Y36"/>
      <c r="Z36"/>
    </row>
  </sheetData>
  <mergeCells count="64">
    <mergeCell ref="G3:Z3"/>
    <mergeCell ref="B3:F3"/>
    <mergeCell ref="B4:F4"/>
    <mergeCell ref="B5:F5"/>
    <mergeCell ref="B6:F6"/>
    <mergeCell ref="B1:D1"/>
    <mergeCell ref="E1:F1"/>
    <mergeCell ref="B9:F9"/>
    <mergeCell ref="B10:F10"/>
    <mergeCell ref="B11:F11"/>
    <mergeCell ref="B7:F7"/>
    <mergeCell ref="B8:F8"/>
    <mergeCell ref="AB8:AH8"/>
    <mergeCell ref="AB9:AH9"/>
    <mergeCell ref="AB11:AH11"/>
    <mergeCell ref="AB4:AH4"/>
    <mergeCell ref="AB5:AH5"/>
    <mergeCell ref="AB12:AH12"/>
    <mergeCell ref="AB3:AH3"/>
    <mergeCell ref="B14:F14"/>
    <mergeCell ref="B15:F15"/>
    <mergeCell ref="B16:F17"/>
    <mergeCell ref="G16:G17"/>
    <mergeCell ref="H16:H17"/>
    <mergeCell ref="I16:I17"/>
    <mergeCell ref="J16:J17"/>
    <mergeCell ref="K16:K17"/>
    <mergeCell ref="M14:V15"/>
    <mergeCell ref="W14:W15"/>
    <mergeCell ref="M16:V17"/>
    <mergeCell ref="M13:W13"/>
    <mergeCell ref="AB6:AH6"/>
    <mergeCell ref="AB7:AH7"/>
    <mergeCell ref="B13:K13"/>
    <mergeCell ref="B19:K19"/>
    <mergeCell ref="B23:K23"/>
    <mergeCell ref="B20:F20"/>
    <mergeCell ref="B21:F21"/>
    <mergeCell ref="B26:F27"/>
    <mergeCell ref="G26:G27"/>
    <mergeCell ref="H26:H27"/>
    <mergeCell ref="B24:F25"/>
    <mergeCell ref="G24:G25"/>
    <mergeCell ref="H24:H25"/>
    <mergeCell ref="M24:V25"/>
    <mergeCell ref="M26:V27"/>
    <mergeCell ref="W26:W27"/>
    <mergeCell ref="I24:I25"/>
    <mergeCell ref="J24:J25"/>
    <mergeCell ref="K24:K25"/>
    <mergeCell ref="W24:W25"/>
    <mergeCell ref="I26:I27"/>
    <mergeCell ref="J26:J27"/>
    <mergeCell ref="K26:K27"/>
    <mergeCell ref="AA15:AJ15"/>
    <mergeCell ref="AA16:AJ18"/>
    <mergeCell ref="AA19:AJ21"/>
    <mergeCell ref="AA22:AJ23"/>
    <mergeCell ref="M23:W23"/>
    <mergeCell ref="M18:V19"/>
    <mergeCell ref="W16:W17"/>
    <mergeCell ref="W18:W19"/>
    <mergeCell ref="W20:W21"/>
    <mergeCell ref="M20:V21"/>
  </mergeCells>
  <conditionalFormatting sqref="G4:Z11">
    <cfRule type="cellIs" dxfId="22" priority="37" operator="equal">
      <formula>$E$1</formula>
    </cfRule>
  </conditionalFormatting>
  <conditionalFormatting sqref="H20:K20">
    <cfRule type="cellIs" dxfId="21" priority="32" operator="equal">
      <formula>$E$1</formula>
    </cfRule>
  </conditionalFormatting>
  <conditionalFormatting sqref="H21:J21">
    <cfRule type="cellIs" dxfId="20" priority="31" operator="equal">
      <formula>$E$1</formula>
    </cfRule>
  </conditionalFormatting>
  <conditionalFormatting sqref="H26:K26">
    <cfRule type="cellIs" dxfId="19" priority="26" operator="equal">
      <formula>$E$1</formula>
    </cfRule>
  </conditionalFormatting>
  <conditionalFormatting sqref="H24:K24">
    <cfRule type="cellIs" dxfId="18" priority="20" operator="equal">
      <formula>$E$1</formula>
    </cfRule>
  </conditionalFormatting>
  <conditionalFormatting sqref="G36:O36">
    <cfRule type="cellIs" dxfId="17" priority="8" operator="equal">
      <formula>$E$1</formula>
    </cfRule>
  </conditionalFormatting>
  <conditionalFormatting sqref="G29:T29">
    <cfRule type="cellIs" dxfId="16" priority="15" operator="equal">
      <formula>$E$1</formula>
    </cfRule>
  </conditionalFormatting>
  <conditionalFormatting sqref="G30:L30">
    <cfRule type="cellIs" dxfId="15" priority="14" operator="equal">
      <formula>$E$1</formula>
    </cfRule>
  </conditionalFormatting>
  <conditionalFormatting sqref="G31:M31">
    <cfRule type="cellIs" dxfId="14" priority="13" operator="equal">
      <formula>$E$1</formula>
    </cfRule>
  </conditionalFormatting>
  <conditionalFormatting sqref="G32:N32">
    <cfRule type="cellIs" dxfId="13" priority="12" operator="equal">
      <formula>$E$1</formula>
    </cfRule>
  </conditionalFormatting>
  <conditionalFormatting sqref="G33:O33">
    <cfRule type="cellIs" dxfId="12" priority="11" operator="equal">
      <formula>$E$1</formula>
    </cfRule>
  </conditionalFormatting>
  <conditionalFormatting sqref="G34:O34">
    <cfRule type="cellIs" dxfId="11" priority="10" operator="equal">
      <formula>$E$1</formula>
    </cfRule>
  </conditionalFormatting>
  <conditionalFormatting sqref="G35:Z35">
    <cfRule type="cellIs" dxfId="10" priority="9" operator="equal">
      <formula>$E$1</formula>
    </cfRule>
  </conditionalFormatting>
  <conditionalFormatting sqref="G29:Z36">
    <cfRule type="duplicateValues" dxfId="9" priority="7"/>
  </conditionalFormatting>
  <conditionalFormatting sqref="G14:K15 G16">
    <cfRule type="cellIs" dxfId="8" priority="6" operator="equal">
      <formula>$E$1</formula>
    </cfRule>
  </conditionalFormatting>
  <conditionalFormatting sqref="H16:K16">
    <cfRule type="cellIs" dxfId="7" priority="5" operator="equal">
      <formula>$E$1</formula>
    </cfRule>
  </conditionalFormatting>
  <conditionalFormatting sqref="G20:G21">
    <cfRule type="cellIs" dxfId="6" priority="4" operator="equal">
      <formula>$E$1</formula>
    </cfRule>
  </conditionalFormatting>
  <conditionalFormatting sqref="G24 G26">
    <cfRule type="cellIs" dxfId="5" priority="3" operator="equal">
      <formula>$E$1</formula>
    </cfRule>
  </conditionalFormatting>
  <conditionalFormatting sqref="W14 W16 W18 W20">
    <cfRule type="cellIs" dxfId="4" priority="2" operator="equal">
      <formula>$E$1</formula>
    </cfRule>
  </conditionalFormatting>
  <conditionalFormatting sqref="W24 W26">
    <cfRule type="cellIs" dxfId="3" priority="1" operator="equal">
      <formula>$E$1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2">
    <tabColor rgb="FF7030A0"/>
  </sheetPr>
  <dimension ref="A1:Y42"/>
  <sheetViews>
    <sheetView zoomScale="85" zoomScaleNormal="85" workbookViewId="0">
      <selection activeCell="K1" sqref="K1"/>
    </sheetView>
  </sheetViews>
  <sheetFormatPr defaultRowHeight="15" x14ac:dyDescent="0.25"/>
  <cols>
    <col min="1" max="1" width="11" style="1" customWidth="1"/>
    <col min="2" max="3" width="9.140625" style="1"/>
    <col min="4" max="4" width="12.7109375" style="1" customWidth="1"/>
    <col min="5" max="5" width="2.28515625" style="1" customWidth="1"/>
    <col min="6" max="6" width="6.7109375" style="1" customWidth="1"/>
    <col min="7" max="7" width="5.140625" style="1" customWidth="1"/>
    <col min="8" max="8" width="9.7109375" style="1" customWidth="1"/>
    <col min="9" max="9" width="10.5703125" style="1" customWidth="1"/>
    <col min="10" max="10" width="10.85546875" style="1" customWidth="1"/>
    <col min="11" max="16384" width="9.140625" style="1"/>
  </cols>
  <sheetData>
    <row r="1" spans="1:14" ht="57.75" customHeight="1" x14ac:dyDescent="0.25">
      <c r="A1" s="58" t="s">
        <v>39</v>
      </c>
      <c r="B1" s="58"/>
      <c r="C1" s="58"/>
      <c r="D1" s="58"/>
      <c r="E1" s="58"/>
      <c r="F1" s="58"/>
      <c r="G1" s="58"/>
      <c r="H1" s="58"/>
      <c r="I1" s="58"/>
      <c r="J1" s="58"/>
    </row>
    <row r="2" spans="1:14" ht="14.1" customHeight="1" x14ac:dyDescent="0.25"/>
    <row r="3" spans="1:14" ht="18.75" x14ac:dyDescent="0.25">
      <c r="A3" s="8" t="s">
        <v>2</v>
      </c>
      <c r="B3" s="57" t="str">
        <f>PROPER(Рисунок!E2)</f>
        <v/>
      </c>
      <c r="C3" s="57"/>
      <c r="D3" s="57"/>
      <c r="E3" s="57"/>
      <c r="F3" s="57"/>
      <c r="G3" s="57"/>
      <c r="H3" s="8" t="s">
        <v>0</v>
      </c>
      <c r="I3" s="55">
        <f>Рисунок!N2</f>
        <v>0</v>
      </c>
      <c r="J3" s="55"/>
      <c r="N3" s="2"/>
    </row>
    <row r="4" spans="1:14" ht="18.75" x14ac:dyDescent="0.25">
      <c r="A4" s="8" t="s">
        <v>1</v>
      </c>
      <c r="B4" s="57" t="str">
        <f>CONCATENATE(Рисунок!E3, " лет")</f>
        <v xml:space="preserve"> лет</v>
      </c>
      <c r="C4" s="57"/>
      <c r="D4" s="57"/>
      <c r="E4" s="57"/>
      <c r="F4" s="57"/>
      <c r="G4" s="57"/>
      <c r="H4" s="8" t="s">
        <v>3</v>
      </c>
      <c r="I4" s="56">
        <f ca="1">TODAY()</f>
        <v>43134</v>
      </c>
      <c r="J4" s="57"/>
    </row>
    <row r="5" spans="1:14" ht="14.1" customHeight="1" x14ac:dyDescent="0.25">
      <c r="A5" s="3"/>
      <c r="B5" s="4"/>
      <c r="C5" s="4"/>
      <c r="D5" s="4"/>
      <c r="E5" s="4"/>
      <c r="F5" s="4"/>
      <c r="G5" s="3"/>
      <c r="H5" s="5"/>
      <c r="I5" s="4"/>
      <c r="J5" s="2"/>
      <c r="K5" s="2"/>
    </row>
    <row r="6" spans="1:14" ht="20.100000000000001" customHeight="1" x14ac:dyDescent="0.25">
      <c r="A6" s="52" t="s">
        <v>11</v>
      </c>
      <c r="B6" s="53"/>
      <c r="C6" s="53"/>
      <c r="D6" s="53"/>
      <c r="E6" s="53"/>
      <c r="F6" s="53"/>
      <c r="G6" s="53"/>
      <c r="H6" s="53"/>
      <c r="I6" s="54"/>
      <c r="J6" s="21" t="e">
        <f>ОР!E1</f>
        <v>#VALUE!</v>
      </c>
    </row>
    <row r="7" spans="1:14" ht="18.75" customHeight="1" x14ac:dyDescent="0.25">
      <c r="A7" s="68" t="e">
        <f>ОР!AA16</f>
        <v>#VALUE!</v>
      </c>
      <c r="B7" s="68"/>
      <c r="C7" s="68"/>
      <c r="D7" s="68"/>
      <c r="E7" s="68"/>
      <c r="F7" s="68"/>
      <c r="G7" s="68"/>
      <c r="H7" s="68"/>
      <c r="I7" s="68"/>
      <c r="J7" s="68"/>
    </row>
    <row r="8" spans="1:14" ht="18.7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</row>
    <row r="9" spans="1:14" ht="18.75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</row>
    <row r="10" spans="1:14" ht="18.75" customHeight="1" x14ac:dyDescent="0.25">
      <c r="A10" s="69"/>
      <c r="B10" s="69"/>
      <c r="C10" s="69"/>
      <c r="D10" s="69"/>
      <c r="E10" s="69"/>
      <c r="F10" s="69"/>
      <c r="G10" s="69"/>
      <c r="H10" s="69"/>
      <c r="I10" s="69"/>
      <c r="J10" s="69"/>
    </row>
    <row r="11" spans="1:14" ht="18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</row>
    <row r="12" spans="1:14" ht="18.75" customHeight="1" x14ac:dyDescent="0.25">
      <c r="A12" s="69"/>
      <c r="B12" s="69"/>
      <c r="C12" s="69"/>
      <c r="D12" s="69"/>
      <c r="E12" s="69"/>
      <c r="F12" s="69"/>
      <c r="G12" s="69"/>
      <c r="H12" s="69"/>
      <c r="I12" s="69"/>
      <c r="J12" s="69"/>
    </row>
    <row r="13" spans="1:14" ht="14.1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</row>
    <row r="14" spans="1:14" ht="20.100000000000001" customHeight="1" x14ac:dyDescent="0.25">
      <c r="A14" s="68" t="e">
        <f>ОР!AA19</f>
        <v>#VALUE!</v>
      </c>
      <c r="B14" s="68"/>
      <c r="C14" s="68"/>
      <c r="D14" s="68"/>
      <c r="E14" s="68"/>
      <c r="F14" s="68"/>
      <c r="G14" s="68"/>
      <c r="H14" s="68"/>
      <c r="I14" s="68"/>
      <c r="J14" s="68"/>
    </row>
    <row r="15" spans="1:14" ht="15" customHeight="1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</row>
    <row r="16" spans="1:14" ht="15" customHeight="1" x14ac:dyDescent="0.25">
      <c r="A16" s="69"/>
      <c r="B16" s="69"/>
      <c r="C16" s="69"/>
      <c r="D16" s="69"/>
      <c r="E16" s="69"/>
      <c r="F16" s="69"/>
      <c r="G16" s="69"/>
      <c r="H16" s="69"/>
      <c r="I16" s="69"/>
      <c r="J16" s="69"/>
    </row>
    <row r="17" spans="1:25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U17"/>
      <c r="V17"/>
      <c r="W17"/>
      <c r="X17"/>
      <c r="Y17"/>
    </row>
    <row r="18" spans="1:25" x14ac:dyDescent="0.25">
      <c r="A18" s="69"/>
      <c r="B18" s="69"/>
      <c r="C18" s="69"/>
      <c r="D18" s="69"/>
      <c r="E18" s="69"/>
      <c r="F18" s="69"/>
      <c r="G18" s="69"/>
      <c r="H18" s="69"/>
      <c r="I18" s="69"/>
      <c r="J18" s="69"/>
      <c r="U18"/>
      <c r="V18"/>
      <c r="W18"/>
      <c r="X18"/>
      <c r="Y18"/>
    </row>
    <row r="19" spans="1:25" x14ac:dyDescent="0.25">
      <c r="A19" s="71" t="e">
        <f>ОР!AA22</f>
        <v>#VALUE!</v>
      </c>
      <c r="B19" s="71"/>
      <c r="C19" s="71"/>
      <c r="D19" s="71"/>
      <c r="E19" s="71"/>
      <c r="F19" s="71"/>
      <c r="G19" s="71"/>
      <c r="H19" s="71"/>
      <c r="I19" s="71"/>
      <c r="J19" s="71"/>
      <c r="U19"/>
      <c r="V19"/>
      <c r="W19"/>
      <c r="X19"/>
      <c r="Y19"/>
    </row>
    <row r="20" spans="1:25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U20"/>
      <c r="V20"/>
      <c r="W20"/>
      <c r="X20"/>
      <c r="Y20"/>
    </row>
    <row r="21" spans="1:25" ht="18" customHeight="1" x14ac:dyDescent="0.25">
      <c r="U21"/>
      <c r="V21"/>
      <c r="W21"/>
      <c r="X21"/>
      <c r="Y21"/>
    </row>
    <row r="22" spans="1:25" ht="18" customHeight="1" x14ac:dyDescent="0.25">
      <c r="A22" s="72"/>
      <c r="B22" s="72"/>
      <c r="C22" s="72"/>
      <c r="D22" s="72"/>
      <c r="E22" s="72"/>
      <c r="F22" s="72"/>
      <c r="G22" s="72"/>
      <c r="H22" s="72"/>
      <c r="I22" s="72"/>
      <c r="J22" s="72"/>
      <c r="U22"/>
      <c r="V22"/>
      <c r="W22"/>
      <c r="X22"/>
      <c r="Y22"/>
    </row>
    <row r="23" spans="1:25" ht="18" customHeight="1" x14ac:dyDescent="0.25">
      <c r="A23" s="72"/>
      <c r="B23" s="72"/>
      <c r="C23" s="72"/>
      <c r="D23" s="72"/>
      <c r="E23" s="72"/>
      <c r="F23" s="72"/>
      <c r="G23" s="72"/>
      <c r="H23" s="72"/>
      <c r="I23" s="72"/>
      <c r="J23" s="72"/>
      <c r="U23"/>
      <c r="V23"/>
      <c r="W23"/>
      <c r="X23"/>
      <c r="Y23"/>
    </row>
    <row r="24" spans="1:25" ht="18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U24"/>
      <c r="V24"/>
      <c r="W24"/>
      <c r="X24"/>
      <c r="Y24"/>
    </row>
    <row r="25" spans="1:25" ht="18" customHeight="1" x14ac:dyDescent="0.25">
      <c r="A25" s="72"/>
      <c r="B25" s="72"/>
      <c r="C25" s="72"/>
      <c r="D25" s="72"/>
      <c r="E25" s="72"/>
      <c r="F25" s="72"/>
      <c r="G25" s="72"/>
      <c r="H25" s="72"/>
      <c r="I25" s="72"/>
      <c r="J25" s="72"/>
    </row>
    <row r="26" spans="1:25" ht="18" customHeight="1" x14ac:dyDescent="0.25">
      <c r="A26" s="72"/>
      <c r="B26" s="72"/>
      <c r="C26" s="72"/>
      <c r="D26" s="72"/>
      <c r="E26" s="72"/>
      <c r="F26" s="72"/>
      <c r="G26" s="72"/>
      <c r="H26" s="72"/>
      <c r="I26" s="72"/>
      <c r="J26" s="72"/>
    </row>
    <row r="27" spans="1:25" ht="18" customHeight="1" x14ac:dyDescent="0.25">
      <c r="A27" s="72"/>
      <c r="B27" s="72"/>
      <c r="C27" s="72"/>
      <c r="D27" s="72"/>
      <c r="E27" s="72"/>
      <c r="F27" s="72"/>
      <c r="G27" s="72"/>
      <c r="H27" s="72"/>
      <c r="I27" s="72"/>
      <c r="J27" s="72"/>
    </row>
    <row r="28" spans="1:25" ht="18" customHeight="1" x14ac:dyDescent="0.25">
      <c r="A28" s="72"/>
      <c r="B28" s="72"/>
      <c r="C28" s="72"/>
      <c r="D28" s="72"/>
      <c r="E28" s="72"/>
      <c r="F28" s="72"/>
      <c r="G28" s="72"/>
      <c r="H28" s="72"/>
      <c r="I28" s="72"/>
      <c r="J28" s="72"/>
      <c r="S28"/>
      <c r="T28"/>
      <c r="U28"/>
      <c r="V28"/>
      <c r="W28"/>
      <c r="X28"/>
    </row>
    <row r="29" spans="1:25" ht="18" customHeight="1" x14ac:dyDescent="0.25">
      <c r="A29" s="72"/>
      <c r="B29" s="72"/>
      <c r="C29" s="72"/>
      <c r="D29" s="72"/>
      <c r="E29" s="72"/>
      <c r="F29" s="72"/>
      <c r="G29" s="72"/>
      <c r="H29" s="72"/>
      <c r="I29" s="72"/>
      <c r="J29" s="72"/>
      <c r="S29"/>
      <c r="T29"/>
      <c r="U29"/>
      <c r="V29"/>
      <c r="W29"/>
      <c r="X29"/>
    </row>
    <row r="30" spans="1:25" ht="18" customHeight="1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  <c r="S30"/>
      <c r="T30"/>
      <c r="U30"/>
      <c r="V30"/>
      <c r="W30"/>
      <c r="X30"/>
    </row>
    <row r="31" spans="1:25" ht="18" customHeight="1" x14ac:dyDescent="0.25">
      <c r="A31" s="72"/>
      <c r="B31" s="72"/>
      <c r="C31" s="72"/>
      <c r="D31" s="72"/>
      <c r="E31" s="72"/>
      <c r="F31" s="72"/>
      <c r="G31" s="72"/>
      <c r="H31" s="72"/>
      <c r="I31" s="72"/>
      <c r="J31" s="72"/>
      <c r="S31"/>
      <c r="T31"/>
      <c r="U31"/>
      <c r="V31"/>
      <c r="W31"/>
      <c r="X31"/>
    </row>
    <row r="32" spans="1:25" ht="18" customHeight="1" x14ac:dyDescent="0.25">
      <c r="A32" s="72"/>
      <c r="B32" s="72"/>
      <c r="C32" s="72"/>
      <c r="D32" s="72"/>
      <c r="E32" s="72"/>
      <c r="F32" s="72"/>
      <c r="G32" s="72"/>
      <c r="H32" s="72"/>
      <c r="I32" s="72"/>
      <c r="J32" s="72"/>
      <c r="S32"/>
    </row>
    <row r="33" spans="1:24" ht="18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  <c r="S33"/>
    </row>
    <row r="34" spans="1:24" ht="18" customHeight="1" x14ac:dyDescent="0.25">
      <c r="A34" s="72"/>
      <c r="B34" s="72"/>
      <c r="C34" s="72"/>
      <c r="D34" s="72"/>
      <c r="E34" s="72"/>
      <c r="F34" s="72"/>
      <c r="G34" s="72"/>
      <c r="H34" s="72"/>
      <c r="I34" s="72"/>
      <c r="J34" s="72"/>
    </row>
    <row r="35" spans="1:24" ht="18" customHeight="1" x14ac:dyDescent="0.25">
      <c r="A35" s="72"/>
      <c r="B35" s="72"/>
      <c r="C35" s="72"/>
      <c r="D35" s="72"/>
      <c r="E35" s="72"/>
      <c r="F35" s="72"/>
      <c r="G35" s="72"/>
      <c r="H35" s="72"/>
      <c r="I35" s="72"/>
      <c r="J35" s="72"/>
    </row>
    <row r="36" spans="1:24" ht="18" customHeight="1" x14ac:dyDescent="0.25">
      <c r="A36" s="72"/>
      <c r="B36" s="72"/>
      <c r="C36" s="72"/>
      <c r="D36" s="72"/>
      <c r="E36" s="72"/>
      <c r="F36" s="72"/>
      <c r="G36" s="72"/>
      <c r="H36" s="72"/>
      <c r="I36" s="72"/>
      <c r="J36" s="72"/>
    </row>
    <row r="37" spans="1:24" ht="18" customHeight="1" x14ac:dyDescent="0.25">
      <c r="A37" s="72"/>
      <c r="B37" s="72"/>
      <c r="C37" s="72"/>
      <c r="D37" s="72"/>
      <c r="E37" s="72"/>
      <c r="F37" s="72"/>
      <c r="G37" s="72"/>
      <c r="H37" s="72"/>
      <c r="I37" s="72"/>
      <c r="J37" s="72"/>
      <c r="S37"/>
      <c r="T37"/>
      <c r="U37"/>
      <c r="V37"/>
      <c r="W37"/>
      <c r="X37"/>
    </row>
    <row r="38" spans="1:24" ht="18" customHeight="1" x14ac:dyDescent="0.25">
      <c r="A38" s="72"/>
      <c r="B38" s="72"/>
      <c r="C38" s="72"/>
      <c r="D38" s="72"/>
      <c r="E38" s="72"/>
      <c r="F38" s="72"/>
      <c r="G38" s="72"/>
      <c r="H38" s="72"/>
      <c r="I38" s="72"/>
      <c r="J38" s="72"/>
    </row>
    <row r="39" spans="1:24" ht="18" customHeight="1" x14ac:dyDescent="0.25">
      <c r="A39" s="72"/>
      <c r="B39" s="72"/>
      <c r="C39" s="72"/>
      <c r="D39" s="72"/>
      <c r="E39" s="72"/>
      <c r="F39" s="72"/>
      <c r="G39" s="72"/>
      <c r="H39" s="72"/>
      <c r="I39" s="72"/>
      <c r="J39" s="72"/>
    </row>
    <row r="40" spans="1:24" ht="18" customHeight="1" x14ac:dyDescent="0.25">
      <c r="A40" s="72"/>
      <c r="B40" s="72"/>
      <c r="C40" s="72"/>
      <c r="D40" s="72"/>
      <c r="E40" s="72"/>
      <c r="F40" s="72"/>
      <c r="G40" s="72"/>
      <c r="H40" s="72"/>
      <c r="I40" s="72"/>
      <c r="J40" s="72"/>
    </row>
    <row r="41" spans="1:24" ht="18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24" ht="18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</row>
  </sheetData>
  <sheetProtection algorithmName="SHA-512" hashValue="hR9pHewP/6bro/bQbvoSS8vFkGMOUsk6OQ7hvHmHfJKEhL9+BPzK8eLoskehZxTjFe7uDiQiT2AQDShAkcfHdQ==" saltValue="ioD/MOMAwtvv1cQx0ipXqg==" spinCount="100000" sheet="1" formatCells="0" formatColumns="0" formatRows="0" insertColumns="0" insertRows="0" insertHyperlinks="0" deleteColumns="0" deleteRows="0" selectLockedCells="1" sort="0" autoFilter="0" pivotTables="0"/>
  <mergeCells count="9">
    <mergeCell ref="A14:J18"/>
    <mergeCell ref="A7:J13"/>
    <mergeCell ref="I3:J3"/>
    <mergeCell ref="I4:J4"/>
    <mergeCell ref="B3:G3"/>
    <mergeCell ref="B4:G4"/>
    <mergeCell ref="A1:J1"/>
    <mergeCell ref="A19:J20"/>
    <mergeCell ref="A6:I6"/>
  </mergeCells>
  <conditionalFormatting sqref="I3:J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1" r:id="rId4" name="Button 9">
              <controlPr defaultSize="0" print="0" autoFill="0" autoPict="0" macro="[0]!Save_To_PDF">
                <anchor moveWithCells="1" sizeWithCells="1">
                  <from>
                    <xdr:col>10</xdr:col>
                    <xdr:colOff>514350</xdr:colOff>
                    <xdr:row>2</xdr:row>
                    <xdr:rowOff>228600</xdr:rowOff>
                  </from>
                  <to>
                    <xdr:col>14</xdr:col>
                    <xdr:colOff>323850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5" name="Button 10">
              <controlPr defaultSize="0" print="0" autoFill="0" autoPict="0" macro="[0]!Print_Data">
                <anchor moveWithCells="1" sizeWithCells="1">
                  <from>
                    <xdr:col>10</xdr:col>
                    <xdr:colOff>514350</xdr:colOff>
                    <xdr:row>6</xdr:row>
                    <xdr:rowOff>228600</xdr:rowOff>
                  </from>
                  <to>
                    <xdr:col>14</xdr:col>
                    <xdr:colOff>323850</xdr:colOff>
                    <xdr:row>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Рисунок</vt:lpstr>
      <vt:lpstr>ОР</vt:lpstr>
      <vt:lpstr>Итог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Plisa-TV</dc:creator>
  <cp:lastModifiedBy>Plisa-TV</cp:lastModifiedBy>
  <cp:lastPrinted>2018-02-03T08:18:24Z</cp:lastPrinted>
  <dcterms:created xsi:type="dcterms:W3CDTF">2018-01-08T09:00:35Z</dcterms:created>
  <dcterms:modified xsi:type="dcterms:W3CDTF">2018-02-03T08:27:10Z</dcterms:modified>
</cp:coreProperties>
</file>