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 codeName="{3D1A710C-6663-3D7B-7F91-EC182F24A4BC}"/>
  <workbookPr filterPrivacy="1" codeName="ЭтаКнига"/>
  <xr:revisionPtr revIDLastSave="0" documentId="13_ncr:1_{45C48AAC-ABF5-43B5-8FF4-1B0846663643}" xr6:coauthVersionLast="37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Бланк Методички" sheetId="1" r:id="rId1"/>
    <sheet name="Обработка" sheetId="11" state="hidden" r:id="rId2"/>
    <sheet name="Печать" sheetId="9" r:id="rId3"/>
    <sheet name="Групповой обработчик" sheetId="12" r:id="rId4"/>
  </sheets>
  <calcPr calcId="179021"/>
</workbook>
</file>

<file path=xl/calcChain.xml><?xml version="1.0" encoding="utf-8"?>
<calcChain xmlns="http://schemas.openxmlformats.org/spreadsheetml/2006/main">
  <c r="H3" i="9" l="1"/>
  <c r="G3" i="9"/>
  <c r="Y4" i="12" l="1"/>
  <c r="Y5" i="12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Z4" i="12"/>
  <c r="Z5" i="12"/>
  <c r="Z6" i="12"/>
  <c r="Z7" i="12"/>
  <c r="Z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" i="12"/>
  <c r="Y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Q18" i="12"/>
  <c r="AR18" i="12"/>
  <c r="AS18" i="12"/>
  <c r="AT18" i="12"/>
  <c r="AU18" i="12"/>
  <c r="AV18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V26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V27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V29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V31" i="12"/>
  <c r="AV3" i="12"/>
  <c r="AD3" i="12"/>
  <c r="AE3" i="12"/>
  <c r="AF3" i="12"/>
  <c r="AG3" i="12"/>
  <c r="AH3" i="12"/>
  <c r="AI3" i="12"/>
  <c r="AJ3" i="12"/>
  <c r="AK3" i="12"/>
  <c r="AL3" i="12"/>
  <c r="AM3" i="12"/>
  <c r="AN3" i="12"/>
  <c r="AO3" i="12"/>
  <c r="AP3" i="12"/>
  <c r="AQ3" i="12"/>
  <c r="AR3" i="12"/>
  <c r="AS3" i="12"/>
  <c r="AT3" i="12"/>
  <c r="AU3" i="12"/>
  <c r="AC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" i="12"/>
  <c r="B2" i="11" l="1"/>
  <c r="C2" i="11" s="1"/>
  <c r="D2" i="11" s="1"/>
  <c r="B3" i="11"/>
  <c r="C3" i="11" s="1"/>
  <c r="D3" i="11" s="1"/>
  <c r="B4" i="11"/>
  <c r="C4" i="11" s="1"/>
  <c r="D4" i="11" s="1"/>
  <c r="B5" i="11"/>
  <c r="C5" i="11" s="1"/>
  <c r="D5" i="11" s="1"/>
  <c r="B6" i="11"/>
  <c r="C6" i="11" s="1"/>
  <c r="D6" i="11" s="1"/>
  <c r="B7" i="11"/>
  <c r="C7" i="11" s="1"/>
  <c r="D7" i="11" s="1"/>
  <c r="B8" i="11"/>
  <c r="C8" i="11" s="1"/>
  <c r="D8" i="11" s="1"/>
  <c r="B9" i="11"/>
  <c r="C9" i="11" s="1"/>
  <c r="D9" i="11" s="1"/>
  <c r="B10" i="11"/>
  <c r="C10" i="11" s="1"/>
  <c r="D10" i="11" s="1"/>
  <c r="B11" i="11"/>
  <c r="C11" i="11" s="1"/>
  <c r="D11" i="11" s="1"/>
  <c r="B12" i="11"/>
  <c r="C12" i="11" s="1"/>
  <c r="D12" i="11" s="1"/>
  <c r="B13" i="11"/>
  <c r="C13" i="11" s="1"/>
  <c r="D13" i="11" s="1"/>
  <c r="B14" i="11"/>
  <c r="C14" i="11" s="1"/>
  <c r="D14" i="11" s="1"/>
  <c r="B15" i="11"/>
  <c r="C15" i="11" s="1"/>
  <c r="D15" i="11" s="1"/>
  <c r="B16" i="11"/>
  <c r="C16" i="11" s="1"/>
  <c r="D16" i="11" s="1"/>
  <c r="B17" i="11"/>
  <c r="C17" i="11" s="1"/>
  <c r="D17" i="11" s="1"/>
  <c r="B18" i="11"/>
  <c r="C18" i="11" s="1"/>
  <c r="D18" i="11" s="1"/>
  <c r="B19" i="11"/>
  <c r="C19" i="11" s="1"/>
  <c r="D19" i="11" s="1"/>
  <c r="B20" i="11"/>
  <c r="C20" i="11" s="1"/>
  <c r="D20" i="11" s="1"/>
  <c r="D30" i="11"/>
  <c r="D31" i="11"/>
  <c r="D35" i="11"/>
  <c r="D37" i="11"/>
  <c r="D45" i="11"/>
  <c r="D48" i="11"/>
  <c r="D51" i="11"/>
  <c r="B1" i="11"/>
  <c r="C1" i="11" s="1"/>
  <c r="F4" i="11" l="1"/>
  <c r="F7" i="9" s="1"/>
  <c r="E4" i="11"/>
  <c r="D1" i="11"/>
  <c r="B3" i="9"/>
  <c r="F6" i="9" l="1"/>
  <c r="E5" i="11"/>
  <c r="B4" i="9"/>
  <c r="E7" i="11" l="1"/>
  <c r="A11" i="9" s="1"/>
  <c r="F8" i="9"/>
</calcChain>
</file>

<file path=xl/sharedStrings.xml><?xml version="1.0" encoding="utf-8"?>
<sst xmlns="http://schemas.openxmlformats.org/spreadsheetml/2006/main" count="59" uniqueCount="54">
  <si>
    <t>Фамилия, имя</t>
  </si>
  <si>
    <t>ФИО</t>
  </si>
  <si>
    <t>Дата</t>
  </si>
  <si>
    <t>5 Б</t>
  </si>
  <si>
    <t>5 А</t>
  </si>
  <si>
    <t>5 В</t>
  </si>
  <si>
    <t>http://eschool.by/courses/psy</t>
  </si>
  <si>
    <t>Никогда</t>
  </si>
  <si>
    <t>Иногда</t>
  </si>
  <si>
    <t>Часто</t>
  </si>
  <si>
    <t>Всегда</t>
  </si>
  <si>
    <t>Внимательно прочитайте каждое из приведенных ниже предложений и выберите соответственный вариант справа в зависимости от того, как вы себя чувствуете в последнее время. Над вопросами долго не задумывайтесь, поскольку правильных или неправильных ответов нет.</t>
  </si>
  <si>
    <t>Я ощущаю подавленность.</t>
  </si>
  <si>
    <t>Утром я чувствую себя лучше всего.</t>
  </si>
  <si>
    <t>У меня бывают периоды плача или близости к слезам.</t>
  </si>
  <si>
    <t>У меня плохой ночной сон.</t>
  </si>
  <si>
    <t>Мне приятно смотреть на привлекательных женщин (мужчин), разговаривать с ними, находиться рядом.</t>
  </si>
  <si>
    <t>Я замечаю, что теряю вес.</t>
  </si>
  <si>
    <t>Меня беспокоят запоры.</t>
  </si>
  <si>
    <t>Сердце бьется быстрее, чем обычно.</t>
  </si>
  <si>
    <t>Я устаю без всяких причин.</t>
  </si>
  <si>
    <t>Я мыслю так же ясно, как всегда.</t>
  </si>
  <si>
    <t>Мне легко делать то, что я умею.</t>
  </si>
  <si>
    <t>Чувствую беспокойство и не могу усидеть на месте.</t>
  </si>
  <si>
    <t>У меня есть надежды на будущее.</t>
  </si>
  <si>
    <t>Я более раздражителен, чем обычно.</t>
  </si>
  <si>
    <t>Мне легко принимать решения.</t>
  </si>
  <si>
    <t>Я чувствую, что полезен и необходим.</t>
  </si>
  <si>
    <t>Я живу достаточно полной жизнью.</t>
  </si>
  <si>
    <t>Я чувствую, что другим людям станет лучше, если я умру.</t>
  </si>
  <si>
    <t>Меня до сих пор радует то, что радовало всегда.</t>
  </si>
  <si>
    <t>Аппетит у меня не хуже обычного.</t>
  </si>
  <si>
    <t>Епр</t>
  </si>
  <si>
    <t>Еобр</t>
  </si>
  <si>
    <t>Уровень депрессии</t>
  </si>
  <si>
    <r>
      <t>Е</t>
    </r>
    <r>
      <rPr>
        <sz val="11"/>
        <color theme="1"/>
        <rFont val="Calibri"/>
        <family val="2"/>
        <charset val="204"/>
        <scheme val="minor"/>
      </rPr>
      <t>ПР</t>
    </r>
  </si>
  <si>
    <r>
      <rPr>
        <sz val="14"/>
        <color theme="1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>ОБР</t>
    </r>
  </si>
  <si>
    <t>Определение уровня депрессии (Балашова)</t>
  </si>
  <si>
    <t>Легкая депрессия ситуативного или невротического генеза.</t>
  </si>
  <si>
    <t>Состояние без депрессии.</t>
  </si>
  <si>
    <t>Субдепрессивное состояние или замаскированная депрессия. Депрессия средней тяжести.</t>
  </si>
  <si>
    <t>Истинное (тяжелое) депрессивное состояние.</t>
  </si>
  <si>
    <t>Вывод:</t>
  </si>
  <si>
    <t>№</t>
  </si>
  <si>
    <t>Ф.И.</t>
  </si>
  <si>
    <t>Ответы испытуемого</t>
  </si>
  <si>
    <t>Результат</t>
  </si>
  <si>
    <t>Уровень</t>
  </si>
  <si>
    <r>
      <t>Е</t>
    </r>
    <r>
      <rPr>
        <sz val="8"/>
        <color theme="1"/>
        <rFont val="Calibri"/>
        <family val="2"/>
        <charset val="204"/>
        <scheme val="minor"/>
      </rPr>
      <t>ПР</t>
    </r>
  </si>
  <si>
    <r>
      <t>Е</t>
    </r>
    <r>
      <rPr>
        <sz val="8"/>
        <color theme="1"/>
        <rFont val="Calibri"/>
        <family val="2"/>
        <charset val="204"/>
        <scheme val="minor"/>
      </rPr>
      <t>ОБР</t>
    </r>
  </si>
  <si>
    <t>Уд</t>
  </si>
  <si>
    <t>Пол</t>
  </si>
  <si>
    <t>Мальчик</t>
  </si>
  <si>
    <t>Девочка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</si>
</sst>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sz val="12"/>
      <color rgb="FF003399"/>
      <name val="Eskal Font4You"/>
      <charset val="204"/>
    </font>
    <font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3399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4" xfId="0" applyFont="1" applyBorder="1"/>
    <xf numFmtId="0" fontId="17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shrinkToFit="1"/>
    </xf>
    <xf numFmtId="0" fontId="4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left" vertical="center" indent="1"/>
    </xf>
    <xf numFmtId="1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3" borderId="2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5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10"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</xdr:row>
          <xdr:rowOff>171450</xdr:rowOff>
        </xdr:from>
        <xdr:to>
          <xdr:col>13</xdr:col>
          <xdr:colOff>381000</xdr:colOff>
          <xdr:row>4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6</xdr:row>
          <xdr:rowOff>133350</xdr:rowOff>
        </xdr:from>
        <xdr:to>
          <xdr:col>13</xdr:col>
          <xdr:colOff>381000</xdr:colOff>
          <xdr:row>8</xdr:row>
          <xdr:rowOff>161925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11</xdr:row>
          <xdr:rowOff>47625</xdr:rowOff>
        </xdr:from>
        <xdr:to>
          <xdr:col>13</xdr:col>
          <xdr:colOff>381000</xdr:colOff>
          <xdr:row>13</xdr:row>
          <xdr:rowOff>76200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ru-RU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83"/>
  <sheetViews>
    <sheetView showGridLines="0" tabSelected="1" zoomScaleNormal="100" workbookViewId="0">
      <selection activeCell="O9" sqref="O9:P28"/>
    </sheetView>
  </sheetViews>
  <sheetFormatPr defaultRowHeight="15"/>
  <cols>
    <col min="1" max="1" width="5.7109375" customWidth="1"/>
    <col min="12" max="12" width="12.5703125" customWidth="1"/>
    <col min="16" max="16" width="6.28515625" customWidth="1"/>
    <col min="17" max="17" width="6.140625" customWidth="1"/>
    <col min="21" max="21" width="9.140625" customWidth="1"/>
    <col min="22" max="22" width="9.140625" hidden="1" customWidth="1"/>
    <col min="23" max="23" width="0" hidden="1" customWidth="1"/>
    <col min="32" max="34" width="0" hidden="1" customWidth="1"/>
  </cols>
  <sheetData>
    <row r="1" spans="1:3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4</v>
      </c>
    </row>
    <row r="2" spans="1:34" ht="19.5" customHeight="1">
      <c r="A2" s="33" t="s">
        <v>0</v>
      </c>
      <c r="B2" s="33"/>
      <c r="C2" s="33"/>
      <c r="D2" s="32"/>
      <c r="E2" s="32"/>
      <c r="F2" s="32"/>
      <c r="G2" s="32"/>
      <c r="H2" s="32"/>
      <c r="I2" s="32"/>
      <c r="J2" s="32"/>
      <c r="K2" s="21"/>
      <c r="L2" s="33" t="s">
        <v>51</v>
      </c>
      <c r="M2" s="33"/>
      <c r="N2" s="32" t="s">
        <v>52</v>
      </c>
      <c r="O2" s="32"/>
      <c r="P2" s="32"/>
      <c r="AG2">
        <v>11</v>
      </c>
      <c r="AH2" t="s">
        <v>3</v>
      </c>
    </row>
    <row r="3" spans="1:34">
      <c r="P3" s="40"/>
      <c r="Q3" s="40"/>
      <c r="R3" s="40"/>
      <c r="S3" s="40"/>
      <c r="AG3">
        <v>12</v>
      </c>
      <c r="AH3" t="s">
        <v>5</v>
      </c>
    </row>
    <row r="4" spans="1:34" ht="15" customHeight="1">
      <c r="A4" s="35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W4" t="s">
        <v>52</v>
      </c>
      <c r="AG4">
        <v>13</v>
      </c>
    </row>
    <row r="5" spans="1:34" ht="23.2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W5" t="s">
        <v>53</v>
      </c>
      <c r="AG5">
        <v>14</v>
      </c>
    </row>
    <row r="6" spans="1:34" ht="18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AG6">
        <v>15</v>
      </c>
    </row>
    <row r="7" spans="1:34" ht="22.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AG7">
        <v>16</v>
      </c>
    </row>
    <row r="9" spans="1:34" ht="24" customHeight="1">
      <c r="A9" s="5">
        <v>1</v>
      </c>
      <c r="B9" s="26" t="s">
        <v>12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34"/>
      <c r="P9" s="34"/>
    </row>
    <row r="10" spans="1:34" ht="24" customHeight="1">
      <c r="A10" s="5">
        <v>2</v>
      </c>
      <c r="B10" s="29" t="s">
        <v>13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4"/>
      <c r="P10" s="34"/>
      <c r="V10" t="s">
        <v>7</v>
      </c>
    </row>
    <row r="11" spans="1:34" ht="24" customHeight="1">
      <c r="A11" s="5">
        <v>3</v>
      </c>
      <c r="B11" s="26" t="s">
        <v>14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34"/>
      <c r="P11" s="34"/>
      <c r="V11" t="s">
        <v>8</v>
      </c>
    </row>
    <row r="12" spans="1:34" ht="24" customHeight="1">
      <c r="A12" s="5">
        <v>4</v>
      </c>
      <c r="B12" s="29" t="s">
        <v>15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34"/>
      <c r="P12" s="34"/>
      <c r="V12" t="s">
        <v>9</v>
      </c>
    </row>
    <row r="13" spans="1:34" ht="24" customHeight="1">
      <c r="A13" s="5">
        <v>5</v>
      </c>
      <c r="B13" s="26" t="s">
        <v>31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34"/>
      <c r="P13" s="34"/>
      <c r="V13" t="s">
        <v>10</v>
      </c>
    </row>
    <row r="14" spans="1:34" ht="24" customHeight="1">
      <c r="A14" s="5">
        <v>6</v>
      </c>
      <c r="B14" s="29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34"/>
      <c r="P14" s="34"/>
    </row>
    <row r="15" spans="1:34" ht="24" customHeight="1">
      <c r="A15" s="5">
        <v>7</v>
      </c>
      <c r="B15" s="26" t="s">
        <v>17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34"/>
      <c r="P15" s="34"/>
    </row>
    <row r="16" spans="1:34" ht="24" customHeight="1">
      <c r="A16" s="5">
        <v>8</v>
      </c>
      <c r="B16" s="29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34"/>
      <c r="P16" s="34"/>
    </row>
    <row r="17" spans="1:16" ht="24" customHeight="1">
      <c r="A17" s="5">
        <v>9</v>
      </c>
      <c r="B17" s="26" t="s">
        <v>19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34"/>
      <c r="P17" s="34"/>
    </row>
    <row r="18" spans="1:16" ht="24" customHeight="1">
      <c r="A18" s="5">
        <v>10</v>
      </c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O18" s="34"/>
      <c r="P18" s="34"/>
    </row>
    <row r="19" spans="1:16" ht="24" customHeight="1">
      <c r="A19" s="5">
        <v>11</v>
      </c>
      <c r="B19" s="26" t="s">
        <v>21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34"/>
      <c r="P19" s="34"/>
    </row>
    <row r="20" spans="1:16" ht="24" customHeight="1">
      <c r="A20" s="5">
        <v>12</v>
      </c>
      <c r="B20" s="29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34"/>
      <c r="P20" s="34"/>
    </row>
    <row r="21" spans="1:16" ht="24" customHeight="1">
      <c r="A21" s="5">
        <v>13</v>
      </c>
      <c r="B21" s="26" t="s">
        <v>23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34"/>
      <c r="P21" s="34"/>
    </row>
    <row r="22" spans="1:16" ht="24" customHeight="1">
      <c r="A22" s="5">
        <v>14</v>
      </c>
      <c r="B22" s="29" t="s">
        <v>24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34"/>
      <c r="P22" s="34"/>
    </row>
    <row r="23" spans="1:16" ht="24" customHeight="1">
      <c r="A23" s="5">
        <v>15</v>
      </c>
      <c r="B23" s="26" t="s">
        <v>25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34"/>
      <c r="P23" s="34"/>
    </row>
    <row r="24" spans="1:16" ht="24" customHeight="1">
      <c r="A24" s="5">
        <v>16</v>
      </c>
      <c r="B24" s="29" t="s">
        <v>26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34"/>
      <c r="P24" s="34"/>
    </row>
    <row r="25" spans="1:16" ht="24" customHeight="1">
      <c r="A25" s="5">
        <v>17</v>
      </c>
      <c r="B25" s="26" t="s">
        <v>27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34"/>
      <c r="P25" s="34"/>
    </row>
    <row r="26" spans="1:16" ht="24" customHeight="1">
      <c r="A26" s="5">
        <v>18</v>
      </c>
      <c r="B26" s="29" t="s">
        <v>28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34"/>
      <c r="P26" s="34"/>
    </row>
    <row r="27" spans="1:16" ht="24" customHeight="1">
      <c r="A27" s="5">
        <v>19</v>
      </c>
      <c r="B27" s="26" t="s">
        <v>29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34"/>
      <c r="P27" s="34"/>
    </row>
    <row r="28" spans="1:16" ht="24" customHeight="1">
      <c r="A28" s="5">
        <v>20</v>
      </c>
      <c r="B28" s="37" t="s">
        <v>30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9"/>
      <c r="O28" s="34"/>
      <c r="P28" s="34"/>
    </row>
    <row r="29" spans="1:16" ht="24" customHeight="1"/>
    <row r="30" spans="1:16" ht="24" customHeight="1"/>
    <row r="31" spans="1:16" ht="24" customHeight="1"/>
    <row r="32" spans="1:16" ht="24" customHeight="1"/>
    <row r="33" spans="17:18" ht="24" customHeight="1"/>
    <row r="34" spans="17:18" ht="24" customHeight="1"/>
    <row r="35" spans="17:18" ht="24" customHeight="1"/>
    <row r="37" spans="17:18" ht="24" customHeight="1"/>
    <row r="38" spans="17:18" ht="24" customHeight="1"/>
    <row r="41" spans="17:18" ht="24" customHeight="1"/>
    <row r="42" spans="17:18" ht="24" customHeight="1">
      <c r="Q42" s="4"/>
      <c r="R42" s="4"/>
    </row>
    <row r="43" spans="17:18" ht="24" customHeight="1">
      <c r="Q43" s="4"/>
      <c r="R43" s="4"/>
    </row>
    <row r="44" spans="17:18">
      <c r="Q44" s="4"/>
      <c r="R44" s="4"/>
    </row>
    <row r="45" spans="17:18" ht="24" customHeight="1">
      <c r="Q45" s="4"/>
      <c r="R45" s="4"/>
    </row>
    <row r="46" spans="17:18" ht="24" customHeight="1">
      <c r="Q46" s="4"/>
      <c r="R46" s="4"/>
    </row>
    <row r="47" spans="17:18" ht="24" customHeight="1">
      <c r="Q47" s="4"/>
      <c r="R47" s="4"/>
    </row>
    <row r="48" spans="17:18" ht="24" customHeight="1">
      <c r="Q48" s="4"/>
      <c r="R48" s="4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7" ht="23.25" customHeight="1"/>
    <row r="58" ht="23.25" customHeight="1"/>
    <row r="59" ht="23.25" customHeight="1"/>
    <row r="60" ht="23.25" customHeight="1"/>
    <row r="61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</sheetData>
  <sheetProtection formatCells="0" formatColumns="0" formatRows="0" insertColumns="0" insertRows="0" insertHyperlinks="0" deleteColumns="0" deleteRows="0" selectLockedCells="1" sort="0" autoFilter="0" pivotTables="0"/>
  <mergeCells count="46">
    <mergeCell ref="O27:P27"/>
    <mergeCell ref="O28:P28"/>
    <mergeCell ref="A2:C2"/>
    <mergeCell ref="B9:N9"/>
    <mergeCell ref="A4:P7"/>
    <mergeCell ref="O22:P22"/>
    <mergeCell ref="O23:P23"/>
    <mergeCell ref="O24:P24"/>
    <mergeCell ref="O25:P25"/>
    <mergeCell ref="O26:P26"/>
    <mergeCell ref="B26:N26"/>
    <mergeCell ref="B27:N27"/>
    <mergeCell ref="B28:N28"/>
    <mergeCell ref="P3:S3"/>
    <mergeCell ref="O9:P9"/>
    <mergeCell ref="O10:P10"/>
    <mergeCell ref="O11:P11"/>
    <mergeCell ref="O17:P17"/>
    <mergeCell ref="O18:P18"/>
    <mergeCell ref="O16:P16"/>
    <mergeCell ref="O21:P21"/>
    <mergeCell ref="O12:P12"/>
    <mergeCell ref="O13:P13"/>
    <mergeCell ref="O14:P14"/>
    <mergeCell ref="O15:P15"/>
    <mergeCell ref="B21:N21"/>
    <mergeCell ref="B22:N22"/>
    <mergeCell ref="B23:N23"/>
    <mergeCell ref="B24:N24"/>
    <mergeCell ref="B25:N25"/>
    <mergeCell ref="B19:N19"/>
    <mergeCell ref="B20:N20"/>
    <mergeCell ref="B18:N18"/>
    <mergeCell ref="D2:J2"/>
    <mergeCell ref="L2:M2"/>
    <mergeCell ref="N2:P2"/>
    <mergeCell ref="B10:N10"/>
    <mergeCell ref="B14:N14"/>
    <mergeCell ref="B15:N15"/>
    <mergeCell ref="B16:N16"/>
    <mergeCell ref="B17:N17"/>
    <mergeCell ref="B11:N11"/>
    <mergeCell ref="B12:N12"/>
    <mergeCell ref="B13:N13"/>
    <mergeCell ref="O19:P19"/>
    <mergeCell ref="O20:P20"/>
  </mergeCells>
  <conditionalFormatting sqref="D2">
    <cfRule type="notContainsBlanks" dxfId="9" priority="31">
      <formula>LEN(TRIM(D2))&gt;0</formula>
    </cfRule>
    <cfRule type="containsBlanks" dxfId="8" priority="34">
      <formula>LEN(TRIM(D2))=0</formula>
    </cfRule>
  </conditionalFormatting>
  <conditionalFormatting sqref="O9:P28">
    <cfRule type="containsBlanks" dxfId="7" priority="35">
      <formula>LEN(TRIM(O9))=0</formula>
    </cfRule>
    <cfRule type="cellIs" dxfId="6" priority="36" operator="equal">
      <formula>$V$13</formula>
    </cfRule>
    <cfRule type="cellIs" dxfId="5" priority="37" operator="equal">
      <formula>$V$12</formula>
    </cfRule>
    <cfRule type="cellIs" dxfId="4" priority="38" operator="equal">
      <formula>#REF!</formula>
    </cfRule>
    <cfRule type="cellIs" dxfId="3" priority="39" operator="equal">
      <formula>$V$11</formula>
    </cfRule>
    <cfRule type="cellIs" dxfId="2" priority="40" operator="equal">
      <formula>$V$10</formula>
    </cfRule>
  </conditionalFormatting>
  <conditionalFormatting sqref="N2">
    <cfRule type="notContainsBlanks" dxfId="1" priority="1">
      <formula>LEN(TRIM(N2))&gt;0</formula>
    </cfRule>
    <cfRule type="containsBlanks" dxfId="0" priority="2">
      <formula>LEN(TRIM(N2))=0</formula>
    </cfRule>
  </conditionalFormatting>
  <dataValidations count="3">
    <dataValidation type="list" allowBlank="1" showErrorMessage="1" promptTitle="Формат ввода" prompt="Нужно указать &quot;Мальчик&quot; или &quot;Девочка&quot;" sqref="N3:O3" xr:uid="{00000000-0002-0000-0000-000000000000}">
      <formula1>#REF!</formula1>
    </dataValidation>
    <dataValidation type="list" allowBlank="1" showErrorMessage="1" promptTitle="Подсказка" prompt="1 - почти никогда_x000a_2 - иногда_x000a_3 - часто_x000a_4 - почти всегда" sqref="O9:P28" xr:uid="{00000000-0002-0000-0000-000001000000}">
      <formula1>$V$10:$V$13</formula1>
    </dataValidation>
    <dataValidation type="list" allowBlank="1" showInputMessage="1" showErrorMessage="1" sqref="N2:P2" xr:uid="{DFF1A361-ACD2-41EC-970C-B9448BA75E4E}">
      <formula1>$W$4:$W$5</formula1>
    </dataValidation>
  </dataValidations>
  <pageMargins left="0.25" right="0.25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S53"/>
  <sheetViews>
    <sheetView workbookViewId="0">
      <selection activeCell="O1" sqref="O1:S1"/>
    </sheetView>
  </sheetViews>
  <sheetFormatPr defaultRowHeight="15"/>
  <cols>
    <col min="1" max="1" width="4.5703125" customWidth="1"/>
    <col min="2" max="2" width="14.28515625" customWidth="1"/>
    <col min="3" max="3" width="10.7109375" customWidth="1"/>
  </cols>
  <sheetData>
    <row r="1" spans="1:19" ht="15" customHeight="1">
      <c r="A1" s="15">
        <v>1</v>
      </c>
      <c r="B1">
        <f>'Бланк Методички'!O9</f>
        <v>0</v>
      </c>
      <c r="C1" s="10">
        <f>IF(B1=$H$1,1,IF(B1=$H$2,2,IF(B1=$H$3,3,IF(B1=$H$4,4,0))))</f>
        <v>0</v>
      </c>
      <c r="D1" s="9">
        <f>IF(C1=1,4,IF(C1=2,3,IF(C1=3,2,IF(C1=4,1,0))))</f>
        <v>0</v>
      </c>
      <c r="E1" s="45" t="s">
        <v>32</v>
      </c>
      <c r="F1" s="45" t="s">
        <v>33</v>
      </c>
      <c r="H1" t="s">
        <v>7</v>
      </c>
      <c r="M1" s="8">
        <v>20</v>
      </c>
      <c r="N1" s="8">
        <v>50</v>
      </c>
      <c r="O1" s="41" t="s">
        <v>39</v>
      </c>
      <c r="P1" s="42"/>
      <c r="Q1" s="42"/>
      <c r="R1" s="42"/>
      <c r="S1" s="43"/>
    </row>
    <row r="2" spans="1:19">
      <c r="A2" s="10">
        <v>2</v>
      </c>
      <c r="B2">
        <f>'Бланк Методички'!O10</f>
        <v>0</v>
      </c>
      <c r="C2" s="10">
        <f t="shared" ref="C2:C20" si="0">IF(B2=$H$1,1,IF(B2=$H$2,2,IF(B2=$H$3,3,IF(B2=$H$4,4,0))))</f>
        <v>0</v>
      </c>
      <c r="D2" s="9">
        <f t="shared" ref="D2:D20" si="1">IF(C2=1,4,IF(C2=2,3,IF(C2=3,2,IF(C2=4,1,0))))</f>
        <v>0</v>
      </c>
      <c r="E2" s="46"/>
      <c r="F2" s="46"/>
      <c r="H2" t="s">
        <v>8</v>
      </c>
      <c r="M2" s="8">
        <v>51</v>
      </c>
      <c r="N2" s="8">
        <v>59</v>
      </c>
      <c r="O2" s="41" t="s">
        <v>38</v>
      </c>
      <c r="P2" s="42"/>
      <c r="Q2" s="42"/>
      <c r="R2" s="42"/>
      <c r="S2" s="43"/>
    </row>
    <row r="3" spans="1:19">
      <c r="A3" s="15">
        <v>3</v>
      </c>
      <c r="B3">
        <f>'Бланк Методички'!O11</f>
        <v>0</v>
      </c>
      <c r="C3" s="10">
        <f t="shared" si="0"/>
        <v>0</v>
      </c>
      <c r="D3" s="9">
        <f t="shared" si="1"/>
        <v>0</v>
      </c>
      <c r="E3" s="47"/>
      <c r="F3" s="47"/>
      <c r="H3" t="s">
        <v>9</v>
      </c>
      <c r="M3" s="8">
        <v>60</v>
      </c>
      <c r="N3" s="8">
        <v>69</v>
      </c>
      <c r="O3" s="41" t="s">
        <v>40</v>
      </c>
      <c r="P3" s="42"/>
      <c r="Q3" s="42"/>
      <c r="R3" s="42"/>
      <c r="S3" s="43"/>
    </row>
    <row r="4" spans="1:19">
      <c r="A4" s="15">
        <v>4</v>
      </c>
      <c r="B4">
        <f>'Бланк Методички'!O12</f>
        <v>0</v>
      </c>
      <c r="C4" s="10">
        <f t="shared" si="0"/>
        <v>0</v>
      </c>
      <c r="D4" s="9">
        <f t="shared" si="1"/>
        <v>0</v>
      </c>
      <c r="E4" s="8">
        <f>SUM(C1,C3,C4,C7,C8,C9,C10,C13,C15,C19)</f>
        <v>0</v>
      </c>
      <c r="F4" s="8">
        <f>SUM(D2,D5,D6,D11,D12,D14,D16,D17,D18,D20)</f>
        <v>0</v>
      </c>
      <c r="H4" t="s">
        <v>10</v>
      </c>
      <c r="M4" s="17">
        <v>70</v>
      </c>
      <c r="N4" s="17">
        <v>80</v>
      </c>
      <c r="O4" t="s">
        <v>41</v>
      </c>
    </row>
    <row r="5" spans="1:19">
      <c r="A5" s="10">
        <v>5</v>
      </c>
      <c r="B5">
        <f>'Бланк Методички'!O13</f>
        <v>0</v>
      </c>
      <c r="C5" s="10">
        <f t="shared" si="0"/>
        <v>0</v>
      </c>
      <c r="D5" s="9">
        <f t="shared" si="1"/>
        <v>0</v>
      </c>
      <c r="E5" s="48">
        <f>SUM(E4:F4)</f>
        <v>0</v>
      </c>
      <c r="F5" s="48"/>
      <c r="O5" s="44"/>
      <c r="P5" s="44"/>
      <c r="Q5" s="44"/>
      <c r="R5" s="44"/>
      <c r="S5" s="44"/>
    </row>
    <row r="6" spans="1:19">
      <c r="A6" s="10">
        <v>6</v>
      </c>
      <c r="B6">
        <f>'Бланк Методички'!O14</f>
        <v>0</v>
      </c>
      <c r="C6" s="10">
        <f t="shared" si="0"/>
        <v>0</v>
      </c>
      <c r="D6" s="9">
        <f t="shared" si="1"/>
        <v>0</v>
      </c>
    </row>
    <row r="7" spans="1:19">
      <c r="A7" s="15">
        <v>7</v>
      </c>
      <c r="B7">
        <f>'Бланк Методички'!O15</f>
        <v>0</v>
      </c>
      <c r="C7" s="10">
        <f t="shared" si="0"/>
        <v>0</v>
      </c>
      <c r="D7" s="9">
        <f t="shared" si="1"/>
        <v>0</v>
      </c>
      <c r="E7">
        <f>IF(AND(E5&gt;=M1,E5&lt;=N1),O1,IF(AND(E5&gt;=M2,E5&lt;=N2),O2,IF(AND(E5&gt;=M3,E5&lt;=N3),O3,IF(AND(E5&gt;=M4,E5&lt;=N4),O4,0))))</f>
        <v>0</v>
      </c>
    </row>
    <row r="8" spans="1:19">
      <c r="A8" s="15">
        <v>8</v>
      </c>
      <c r="B8">
        <f>'Бланк Методички'!O16</f>
        <v>0</v>
      </c>
      <c r="C8" s="10">
        <f t="shared" si="0"/>
        <v>0</v>
      </c>
      <c r="D8" s="9">
        <f t="shared" si="1"/>
        <v>0</v>
      </c>
    </row>
    <row r="9" spans="1:19">
      <c r="A9" s="15">
        <v>9</v>
      </c>
      <c r="B9">
        <f>'Бланк Методички'!O17</f>
        <v>0</v>
      </c>
      <c r="C9" s="10">
        <f t="shared" si="0"/>
        <v>0</v>
      </c>
      <c r="D9" s="9">
        <f t="shared" si="1"/>
        <v>0</v>
      </c>
    </row>
    <row r="10" spans="1:19">
      <c r="A10" s="15">
        <v>10</v>
      </c>
      <c r="B10">
        <f>'Бланк Методички'!O18</f>
        <v>0</v>
      </c>
      <c r="C10" s="10">
        <f t="shared" si="0"/>
        <v>0</v>
      </c>
      <c r="D10" s="9">
        <f t="shared" si="1"/>
        <v>0</v>
      </c>
    </row>
    <row r="11" spans="1:19">
      <c r="A11" s="10">
        <v>11</v>
      </c>
      <c r="B11">
        <f>'Бланк Методички'!O19</f>
        <v>0</v>
      </c>
      <c r="C11" s="10">
        <f t="shared" si="0"/>
        <v>0</v>
      </c>
      <c r="D11" s="9">
        <f t="shared" si="1"/>
        <v>0</v>
      </c>
    </row>
    <row r="12" spans="1:19">
      <c r="A12" s="10">
        <v>12</v>
      </c>
      <c r="B12">
        <f>'Бланк Методички'!O20</f>
        <v>0</v>
      </c>
      <c r="C12" s="10">
        <f t="shared" si="0"/>
        <v>0</v>
      </c>
      <c r="D12" s="9">
        <f t="shared" si="1"/>
        <v>0</v>
      </c>
    </row>
    <row r="13" spans="1:19">
      <c r="A13" s="15">
        <v>13</v>
      </c>
      <c r="B13">
        <f>'Бланк Методички'!O21</f>
        <v>0</v>
      </c>
      <c r="C13" s="10">
        <f t="shared" si="0"/>
        <v>0</v>
      </c>
      <c r="D13" s="9">
        <f t="shared" si="1"/>
        <v>0</v>
      </c>
    </row>
    <row r="14" spans="1:19">
      <c r="A14" s="10">
        <v>14</v>
      </c>
      <c r="B14">
        <f>'Бланк Методички'!O22</f>
        <v>0</v>
      </c>
      <c r="C14" s="10">
        <f t="shared" si="0"/>
        <v>0</v>
      </c>
      <c r="D14" s="9">
        <f t="shared" si="1"/>
        <v>0</v>
      </c>
    </row>
    <row r="15" spans="1:19">
      <c r="A15" s="15">
        <v>15</v>
      </c>
      <c r="B15">
        <f>'Бланк Методички'!O23</f>
        <v>0</v>
      </c>
      <c r="C15" s="10">
        <f t="shared" si="0"/>
        <v>0</v>
      </c>
      <c r="D15" s="9">
        <f t="shared" si="1"/>
        <v>0</v>
      </c>
    </row>
    <row r="16" spans="1:19">
      <c r="A16" s="10">
        <v>16</v>
      </c>
      <c r="B16">
        <f>'Бланк Методички'!O24</f>
        <v>0</v>
      </c>
      <c r="C16" s="10">
        <f t="shared" si="0"/>
        <v>0</v>
      </c>
      <c r="D16" s="9">
        <f t="shared" si="1"/>
        <v>0</v>
      </c>
    </row>
    <row r="17" spans="1:4">
      <c r="A17" s="10">
        <v>17</v>
      </c>
      <c r="B17">
        <f>'Бланк Методички'!O25</f>
        <v>0</v>
      </c>
      <c r="C17" s="10">
        <f t="shared" si="0"/>
        <v>0</v>
      </c>
      <c r="D17" s="9">
        <f t="shared" si="1"/>
        <v>0</v>
      </c>
    </row>
    <row r="18" spans="1:4">
      <c r="A18" s="10">
        <v>18</v>
      </c>
      <c r="B18">
        <f>'Бланк Методички'!O26</f>
        <v>0</v>
      </c>
      <c r="C18" s="10">
        <f t="shared" si="0"/>
        <v>0</v>
      </c>
      <c r="D18" s="9">
        <f t="shared" si="1"/>
        <v>0</v>
      </c>
    </row>
    <row r="19" spans="1:4">
      <c r="A19" s="15">
        <v>19</v>
      </c>
      <c r="B19">
        <f>'Бланк Методички'!O27</f>
        <v>0</v>
      </c>
      <c r="C19" s="10">
        <f t="shared" si="0"/>
        <v>0</v>
      </c>
      <c r="D19" s="9">
        <f t="shared" si="1"/>
        <v>0</v>
      </c>
    </row>
    <row r="20" spans="1:4">
      <c r="A20" s="10">
        <v>20</v>
      </c>
      <c r="B20">
        <f>'Бланк Методички'!O28</f>
        <v>0</v>
      </c>
      <c r="C20" s="10">
        <f t="shared" si="0"/>
        <v>0</v>
      </c>
      <c r="D20" s="9">
        <f t="shared" si="1"/>
        <v>0</v>
      </c>
    </row>
    <row r="21" spans="1:4">
      <c r="D21" s="9"/>
    </row>
    <row r="22" spans="1:4">
      <c r="D22" s="9"/>
    </row>
    <row r="23" spans="1:4">
      <c r="D23" s="9"/>
    </row>
    <row r="24" spans="1:4">
      <c r="D24" s="9"/>
    </row>
    <row r="25" spans="1:4">
      <c r="D25" s="9"/>
    </row>
    <row r="26" spans="1:4">
      <c r="D26" s="9"/>
    </row>
    <row r="27" spans="1:4">
      <c r="D27" s="9"/>
    </row>
    <row r="28" spans="1:4">
      <c r="D28" s="9"/>
    </row>
    <row r="29" spans="1:4">
      <c r="D29" s="9"/>
    </row>
    <row r="30" spans="1:4">
      <c r="D30" s="9">
        <f>IF(C30=1,5,IF(C30=2,4,IF(C30=3,3,IF(C30=4,2,IF(C30=5,1,0)))))</f>
        <v>0</v>
      </c>
    </row>
    <row r="31" spans="1:4">
      <c r="D31" s="9">
        <f>IF(C31=1,5,IF(C31=2,4,IF(C31=3,3,IF(C31=4,2,IF(C31=5,1,0)))))</f>
        <v>0</v>
      </c>
    </row>
    <row r="32" spans="1:4">
      <c r="D32" s="9"/>
    </row>
    <row r="33" spans="4:4">
      <c r="D33" s="9"/>
    </row>
    <row r="34" spans="4:4">
      <c r="D34" s="9"/>
    </row>
    <row r="35" spans="4:4">
      <c r="D35" s="9">
        <f>IF(C35=1,5,IF(C35=2,4,IF(C35=3,3,IF(C35=4,2,IF(C35=5,1,0)))))</f>
        <v>0</v>
      </c>
    </row>
    <row r="36" spans="4:4">
      <c r="D36" s="9"/>
    </row>
    <row r="37" spans="4:4">
      <c r="D37" s="9">
        <f>IF(C37=1,5,IF(C37=2,4,IF(C37=3,3,IF(C37=4,2,IF(C37=5,1,0)))))</f>
        <v>0</v>
      </c>
    </row>
    <row r="38" spans="4:4">
      <c r="D38" s="9"/>
    </row>
    <row r="39" spans="4:4">
      <c r="D39" s="9"/>
    </row>
    <row r="40" spans="4:4">
      <c r="D40" s="9"/>
    </row>
    <row r="41" spans="4:4">
      <c r="D41" s="9"/>
    </row>
    <row r="42" spans="4:4">
      <c r="D42" s="9"/>
    </row>
    <row r="43" spans="4:4">
      <c r="D43" s="9"/>
    </row>
    <row r="44" spans="4:4">
      <c r="D44" s="9"/>
    </row>
    <row r="45" spans="4:4">
      <c r="D45" s="9">
        <f>IF(C45=1,5,IF(C45=2,4,IF(C45=3,3,IF(C45=4,2,IF(C45=5,1,0)))))</f>
        <v>0</v>
      </c>
    </row>
    <row r="46" spans="4:4">
      <c r="D46" s="9"/>
    </row>
    <row r="47" spans="4:4">
      <c r="D47" s="9"/>
    </row>
    <row r="48" spans="4:4">
      <c r="D48" s="9">
        <f>IF(C48=1,5,IF(C48=2,4,IF(C48=3,3,IF(C48=4,2,IF(C48=5,1,0)))))</f>
        <v>0</v>
      </c>
    </row>
    <row r="49" spans="4:4">
      <c r="D49" s="9"/>
    </row>
    <row r="50" spans="4:4">
      <c r="D50" s="9"/>
    </row>
    <row r="51" spans="4:4">
      <c r="D51" s="9">
        <f>IF(C51=1,5,IF(C51=2,4,IF(C51=3,3,IF(C51=4,2,IF(C51=5,1,0)))))</f>
        <v>0</v>
      </c>
    </row>
    <row r="52" spans="4:4">
      <c r="D52" s="9"/>
    </row>
    <row r="53" spans="4:4">
      <c r="D53" s="9"/>
    </row>
  </sheetData>
  <mergeCells count="7">
    <mergeCell ref="O1:S1"/>
    <mergeCell ref="O2:S2"/>
    <mergeCell ref="O3:S3"/>
    <mergeCell ref="O5:S5"/>
    <mergeCell ref="E1:E3"/>
    <mergeCell ref="F1:F3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40"/>
  <sheetViews>
    <sheetView zoomScaleNormal="100" workbookViewId="0">
      <selection activeCell="H3" sqref="H3:I3"/>
    </sheetView>
  </sheetViews>
  <sheetFormatPr defaultRowHeight="15"/>
  <cols>
    <col min="1" max="1" width="11" customWidth="1"/>
    <col min="6" max="6" width="14.7109375" customWidth="1"/>
    <col min="7" max="7" width="9.7109375" customWidth="1"/>
    <col min="9" max="9" width="12.28515625" customWidth="1"/>
  </cols>
  <sheetData>
    <row r="1" spans="1:14" ht="44.25" customHeight="1">
      <c r="A1" s="50" t="s">
        <v>37</v>
      </c>
      <c r="B1" s="50"/>
      <c r="C1" s="50"/>
      <c r="D1" s="50"/>
      <c r="E1" s="50"/>
      <c r="F1" s="50"/>
      <c r="G1" s="50"/>
      <c r="H1" s="50"/>
      <c r="I1" s="50"/>
    </row>
    <row r="2" spans="1:14">
      <c r="A2" s="11"/>
      <c r="B2" s="11"/>
      <c r="C2" s="11"/>
      <c r="D2" s="11"/>
      <c r="E2" s="11"/>
      <c r="F2" s="11"/>
      <c r="G2" s="11"/>
      <c r="H2" s="11"/>
      <c r="I2" s="11"/>
    </row>
    <row r="3" spans="1:14" ht="18.75">
      <c r="A3" s="14" t="s">
        <v>1</v>
      </c>
      <c r="B3" s="53" t="str">
        <f>PROPER('Бланк Методички'!D2)</f>
        <v/>
      </c>
      <c r="C3" s="54"/>
      <c r="D3" s="54"/>
      <c r="E3" s="54"/>
      <c r="F3" s="55"/>
      <c r="G3" s="14" t="str">
        <f>'Бланк Методички'!L2</f>
        <v>Пол</v>
      </c>
      <c r="H3" s="52" t="str">
        <f>'Бланк Методички'!N2</f>
        <v>Мальчик</v>
      </c>
      <c r="I3" s="52"/>
      <c r="M3" s="2"/>
      <c r="N3" s="2"/>
    </row>
    <row r="4" spans="1:14" ht="18.75">
      <c r="A4" s="14" t="s">
        <v>2</v>
      </c>
      <c r="B4" s="51">
        <f ca="1">TODAY()</f>
        <v>43525</v>
      </c>
      <c r="C4" s="52"/>
      <c r="D4" s="11"/>
      <c r="E4" s="11"/>
      <c r="F4" s="11"/>
      <c r="G4" s="11"/>
      <c r="H4" s="11"/>
      <c r="I4" s="11"/>
      <c r="J4" s="3"/>
    </row>
    <row r="5" spans="1:14" ht="18.75">
      <c r="A5" s="22"/>
      <c r="B5" s="23"/>
      <c r="C5" s="24"/>
      <c r="D5" s="25"/>
      <c r="E5" s="25"/>
      <c r="F5" s="25"/>
      <c r="G5" s="25"/>
      <c r="H5" s="25"/>
      <c r="I5" s="25"/>
      <c r="J5" s="3"/>
    </row>
    <row r="6" spans="1:14" ht="18.75">
      <c r="A6" s="56" t="s">
        <v>35</v>
      </c>
      <c r="B6" s="57"/>
      <c r="C6" s="57"/>
      <c r="D6" s="57"/>
      <c r="E6" s="57"/>
      <c r="F6" s="58">
        <f>Обработка!E4</f>
        <v>0</v>
      </c>
      <c r="G6" s="58"/>
      <c r="H6" s="58"/>
      <c r="I6" s="58"/>
      <c r="J6" s="3"/>
    </row>
    <row r="7" spans="1:14" s="7" customFormat="1" ht="18.95" customHeight="1">
      <c r="A7" s="56" t="s">
        <v>36</v>
      </c>
      <c r="B7" s="57"/>
      <c r="C7" s="57"/>
      <c r="D7" s="57"/>
      <c r="E7" s="57"/>
      <c r="F7" s="58">
        <f>Обработка!F4</f>
        <v>0</v>
      </c>
      <c r="G7" s="58"/>
      <c r="H7" s="58"/>
      <c r="I7" s="58"/>
      <c r="J7"/>
      <c r="K7"/>
    </row>
    <row r="8" spans="1:14" s="7" customFormat="1" ht="18.95" customHeight="1">
      <c r="A8" s="57" t="s">
        <v>34</v>
      </c>
      <c r="B8" s="57"/>
      <c r="C8" s="57"/>
      <c r="D8" s="57"/>
      <c r="E8" s="57"/>
      <c r="F8" s="58">
        <f>Обработка!E5</f>
        <v>0</v>
      </c>
      <c r="G8" s="58"/>
      <c r="H8" s="58"/>
      <c r="I8" s="58"/>
      <c r="J8"/>
      <c r="K8"/>
    </row>
    <row r="9" spans="1:14" s="7" customFormat="1" ht="18.95" customHeight="1">
      <c r="A9"/>
      <c r="B9"/>
      <c r="C9"/>
      <c r="D9"/>
      <c r="E9"/>
      <c r="F9"/>
      <c r="G9"/>
      <c r="H9"/>
      <c r="I9"/>
      <c r="J9"/>
      <c r="K9"/>
    </row>
    <row r="10" spans="1:14" s="7" customFormat="1" ht="18.95" customHeight="1" thickBot="1">
      <c r="A10" s="59" t="s">
        <v>42</v>
      </c>
      <c r="B10" s="59"/>
      <c r="C10" s="59"/>
      <c r="D10" s="59"/>
      <c r="E10" s="59"/>
      <c r="F10" s="59"/>
      <c r="G10" s="59"/>
      <c r="H10" s="59"/>
      <c r="I10" s="59"/>
      <c r="J10"/>
      <c r="K10"/>
    </row>
    <row r="11" spans="1:14" s="7" customFormat="1" ht="18.95" customHeight="1">
      <c r="A11" s="60">
        <f>Обработка!E7</f>
        <v>0</v>
      </c>
      <c r="B11" s="60"/>
      <c r="C11" s="60"/>
      <c r="D11" s="60"/>
      <c r="E11" s="60"/>
      <c r="F11" s="60"/>
      <c r="G11" s="60"/>
      <c r="H11" s="60"/>
      <c r="I11" s="60"/>
      <c r="J11"/>
      <c r="K11"/>
    </row>
    <row r="12" spans="1:14" s="7" customFormat="1" ht="18.95" customHeight="1">
      <c r="A12" s="60"/>
      <c r="B12" s="60"/>
      <c r="C12" s="60"/>
      <c r="D12" s="60"/>
      <c r="E12" s="60"/>
      <c r="F12" s="60"/>
      <c r="G12" s="60"/>
      <c r="H12" s="60"/>
      <c r="I12" s="60"/>
      <c r="J12"/>
      <c r="K12"/>
    </row>
    <row r="13" spans="1:14" s="7" customFormat="1" ht="18.95" customHeight="1">
      <c r="A13" s="60"/>
      <c r="B13" s="60"/>
      <c r="C13" s="60"/>
      <c r="D13" s="60"/>
      <c r="E13" s="60"/>
      <c r="F13" s="60"/>
      <c r="G13" s="60"/>
      <c r="H13" s="60"/>
      <c r="I13" s="60"/>
      <c r="J13"/>
      <c r="K13"/>
    </row>
    <row r="14" spans="1:14" s="7" customFormat="1" ht="18.95" customHeight="1">
      <c r="A14" s="60"/>
      <c r="B14" s="60"/>
      <c r="C14" s="60"/>
      <c r="D14" s="60"/>
      <c r="E14" s="60"/>
      <c r="F14" s="60"/>
      <c r="G14" s="60"/>
      <c r="H14" s="60"/>
      <c r="I14" s="60"/>
      <c r="J14"/>
      <c r="K14"/>
    </row>
    <row r="15" spans="1:14" s="7" customFormat="1" ht="18.95" customHeight="1" thickBot="1">
      <c r="A15" s="61"/>
      <c r="B15" s="61"/>
      <c r="C15" s="61"/>
      <c r="D15" s="61"/>
      <c r="E15" s="61"/>
      <c r="F15" s="61"/>
      <c r="G15" s="61"/>
      <c r="H15" s="61"/>
      <c r="I15" s="61"/>
      <c r="J15"/>
      <c r="K15"/>
    </row>
    <row r="16" spans="1:14" s="7" customFormat="1" ht="18.95" customHeight="1">
      <c r="J16"/>
      <c r="K16"/>
    </row>
    <row r="17" spans="1:11" s="7" customFormat="1" ht="18.95" customHeight="1">
      <c r="A17" s="12"/>
      <c r="B17" s="12"/>
      <c r="C17" s="12"/>
      <c r="D17" s="12"/>
      <c r="E17" s="12"/>
      <c r="F17" s="12"/>
      <c r="G17" s="12"/>
      <c r="H17" s="12"/>
      <c r="I17" s="12"/>
      <c r="J17"/>
      <c r="K17"/>
    </row>
    <row r="18" spans="1:11" s="7" customFormat="1" ht="18.95" customHeight="1">
      <c r="A18" s="12"/>
      <c r="B18" s="12"/>
      <c r="C18" s="12"/>
      <c r="D18" s="12"/>
      <c r="E18" s="12"/>
      <c r="F18" s="12"/>
      <c r="G18" s="12"/>
      <c r="H18" s="12"/>
      <c r="I18" s="12"/>
      <c r="J18"/>
      <c r="K18"/>
    </row>
    <row r="19" spans="1:11" s="7" customFormat="1" ht="18.95" customHeight="1">
      <c r="A19" s="12"/>
      <c r="B19" s="12"/>
      <c r="C19" s="12"/>
      <c r="D19" s="12"/>
      <c r="E19" s="12"/>
      <c r="F19" s="12"/>
      <c r="G19" s="12"/>
      <c r="H19" s="12"/>
      <c r="I19" s="12"/>
      <c r="J19"/>
      <c r="K19"/>
    </row>
    <row r="20" spans="1:11" s="7" customFormat="1" ht="18.95" customHeight="1">
      <c r="A20" s="12"/>
      <c r="B20" s="12"/>
      <c r="C20" s="12"/>
      <c r="D20" s="12"/>
      <c r="E20" s="12"/>
      <c r="F20" s="12"/>
      <c r="G20" s="12"/>
      <c r="H20" s="12"/>
      <c r="I20" s="12"/>
      <c r="J20"/>
      <c r="K20"/>
    </row>
    <row r="21" spans="1:11" s="7" customFormat="1" ht="18.95" customHeight="1">
      <c r="A21" s="12"/>
      <c r="B21" s="12"/>
      <c r="C21" s="12"/>
      <c r="D21" s="12"/>
      <c r="E21" s="12"/>
      <c r="F21" s="12"/>
      <c r="G21" s="12"/>
      <c r="H21" s="12"/>
      <c r="I21" s="12"/>
      <c r="J21"/>
      <c r="K21"/>
    </row>
    <row r="22" spans="1:11" s="7" customFormat="1" ht="18.95" customHeight="1">
      <c r="A22" s="12"/>
      <c r="B22" s="12"/>
      <c r="C22" s="12"/>
      <c r="D22" s="12"/>
      <c r="E22" s="12"/>
      <c r="F22" s="12"/>
      <c r="G22" s="12"/>
      <c r="H22" s="12"/>
      <c r="I22" s="12"/>
      <c r="J22"/>
      <c r="K22"/>
    </row>
    <row r="23" spans="1:11" ht="18.95" customHeight="1">
      <c r="A23" s="12"/>
      <c r="B23" s="12"/>
      <c r="C23" s="12"/>
      <c r="D23" s="12"/>
      <c r="E23" s="12"/>
      <c r="F23" s="12"/>
      <c r="G23" s="12"/>
      <c r="H23" s="12"/>
      <c r="I23" s="12"/>
    </row>
    <row r="24" spans="1:11" ht="18.95" customHeight="1">
      <c r="A24" s="12"/>
      <c r="B24" s="12"/>
      <c r="C24" s="12"/>
      <c r="D24" s="12"/>
      <c r="E24" s="12"/>
      <c r="F24" s="12"/>
      <c r="G24" s="12"/>
      <c r="H24" s="12"/>
      <c r="I24" s="12"/>
    </row>
    <row r="25" spans="1:11" ht="18.95" customHeight="1">
      <c r="A25" s="12"/>
      <c r="B25" s="12"/>
      <c r="C25" s="12"/>
      <c r="D25" s="12"/>
      <c r="E25" s="12"/>
      <c r="F25" s="12"/>
      <c r="G25" s="12"/>
      <c r="H25" s="12"/>
      <c r="I25" s="12"/>
    </row>
    <row r="26" spans="1:11" ht="18.95" customHeight="1">
      <c r="A26" s="12"/>
      <c r="B26" s="12"/>
      <c r="C26" s="12"/>
      <c r="D26" s="12"/>
      <c r="E26" s="12"/>
      <c r="F26" s="12"/>
      <c r="G26" s="12"/>
      <c r="H26" s="12"/>
      <c r="I26" s="12"/>
    </row>
    <row r="27" spans="1:11" ht="18.95" customHeight="1">
      <c r="A27" s="12"/>
      <c r="B27" s="12"/>
      <c r="C27" s="12"/>
      <c r="D27" s="12"/>
      <c r="E27" s="12"/>
      <c r="F27" s="12"/>
      <c r="G27" s="12"/>
      <c r="H27" s="12"/>
      <c r="I27" s="12"/>
    </row>
    <row r="28" spans="1:11" ht="18.95" customHeight="1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18.9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18.9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11" ht="18.95" customHeight="1">
      <c r="A31" s="12"/>
      <c r="B31" s="12"/>
      <c r="C31" s="12"/>
      <c r="D31" s="12"/>
      <c r="E31" s="12"/>
      <c r="F31" s="12"/>
      <c r="G31" s="12"/>
      <c r="H31" s="12"/>
      <c r="I31" s="12"/>
    </row>
    <row r="32" spans="1:11" ht="18.95" customHeight="1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.95" customHeight="1">
      <c r="A33" s="12"/>
      <c r="B33" s="12"/>
      <c r="C33" s="12"/>
      <c r="D33" s="12"/>
      <c r="E33" s="12"/>
      <c r="F33" s="12"/>
      <c r="G33" s="12"/>
      <c r="H33" s="12"/>
      <c r="I33" s="12"/>
    </row>
    <row r="34" spans="1:9" ht="18.95" customHeight="1">
      <c r="A34" s="12"/>
      <c r="B34" s="12"/>
      <c r="C34" s="12"/>
      <c r="D34" s="12"/>
      <c r="E34" s="12"/>
      <c r="F34" s="12"/>
      <c r="G34" s="12"/>
      <c r="H34" s="12"/>
      <c r="I34" s="12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5.75">
      <c r="A39" s="13"/>
      <c r="B39" s="13"/>
      <c r="C39" s="13"/>
      <c r="D39" s="13"/>
      <c r="E39" s="13"/>
    </row>
    <row r="40" spans="1:9" ht="15.75">
      <c r="A40" s="6"/>
      <c r="B40" s="6"/>
      <c r="C40" s="6"/>
      <c r="D40" s="6"/>
      <c r="E40" s="6"/>
      <c r="F40" s="49" t="s">
        <v>6</v>
      </c>
      <c r="G40" s="49"/>
      <c r="H40" s="49"/>
      <c r="I40" s="49"/>
    </row>
  </sheetData>
  <sheetProtection formatCells="0" formatColumns="0" formatRows="0" insertColumns="0" insertRows="0" insertHyperlinks="0" deleteColumns="0" deleteRows="0" selectLockedCells="1" sort="0" autoFilter="0" pivotTables="0"/>
  <mergeCells count="13">
    <mergeCell ref="F40:I40"/>
    <mergeCell ref="A1:I1"/>
    <mergeCell ref="B4:C4"/>
    <mergeCell ref="B3:F3"/>
    <mergeCell ref="A6:E6"/>
    <mergeCell ref="F6:I6"/>
    <mergeCell ref="A7:E7"/>
    <mergeCell ref="F7:I7"/>
    <mergeCell ref="A8:E8"/>
    <mergeCell ref="F8:I8"/>
    <mergeCell ref="A10:I10"/>
    <mergeCell ref="A11:I15"/>
    <mergeCell ref="H3:I3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aveToPDF">
                <anchor moveWithCells="1" sizeWithCells="1">
                  <from>
                    <xdr:col>9</xdr:col>
                    <xdr:colOff>552450</xdr:colOff>
                    <xdr:row>1</xdr:row>
                    <xdr:rowOff>171450</xdr:rowOff>
                  </from>
                  <to>
                    <xdr:col>13</xdr:col>
                    <xdr:colOff>381000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rintD">
                <anchor moveWithCells="1" sizeWithCells="1">
                  <from>
                    <xdr:col>9</xdr:col>
                    <xdr:colOff>552450</xdr:colOff>
                    <xdr:row>6</xdr:row>
                    <xdr:rowOff>133350</xdr:rowOff>
                  </from>
                  <to>
                    <xdr:col>13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ClearData">
                <anchor moveWithCells="1" sizeWithCells="1">
                  <from>
                    <xdr:col>9</xdr:col>
                    <xdr:colOff>552450</xdr:colOff>
                    <xdr:row>11</xdr:row>
                    <xdr:rowOff>47625</xdr:rowOff>
                  </from>
                  <to>
                    <xdr:col>13</xdr:col>
                    <xdr:colOff>381000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35AB-DBAC-4908-A9D2-669F18B3E654}">
  <dimension ref="A1:AV31"/>
  <sheetViews>
    <sheetView zoomScale="85" zoomScaleNormal="85" workbookViewId="0">
      <selection activeCell="B1" sqref="B1:B2"/>
    </sheetView>
  </sheetViews>
  <sheetFormatPr defaultRowHeight="15"/>
  <cols>
    <col min="1" max="1" width="3.140625" bestFit="1" customWidth="1"/>
    <col min="2" max="2" width="28.7109375" customWidth="1"/>
    <col min="3" max="22" width="3" customWidth="1"/>
    <col min="23" max="23" width="6.5703125" customWidth="1"/>
    <col min="24" max="24" width="7.7109375" customWidth="1"/>
    <col min="25" max="25" width="5.42578125" customWidth="1"/>
    <col min="26" max="26" width="87" bestFit="1" customWidth="1"/>
    <col min="27" max="28" width="3" customWidth="1"/>
    <col min="29" max="41" width="3" hidden="1" customWidth="1"/>
    <col min="42" max="48" width="3.140625" hidden="1" customWidth="1"/>
    <col min="49" max="49" width="2.140625" bestFit="1" customWidth="1"/>
  </cols>
  <sheetData>
    <row r="1" spans="1:48">
      <c r="A1" s="62" t="s">
        <v>43</v>
      </c>
      <c r="B1" s="62" t="s">
        <v>44</v>
      </c>
      <c r="C1" s="41" t="s">
        <v>45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3"/>
      <c r="W1" s="64" t="s">
        <v>46</v>
      </c>
      <c r="X1" s="65"/>
      <c r="Y1" s="65"/>
      <c r="Z1" s="65"/>
    </row>
    <row r="2" spans="1:48" ht="41.25" customHeight="1">
      <c r="A2" s="63"/>
      <c r="B2" s="63"/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8">
        <v>20</v>
      </c>
      <c r="W2" s="18" t="s">
        <v>48</v>
      </c>
      <c r="X2" s="18" t="s">
        <v>49</v>
      </c>
      <c r="Y2" s="18" t="s">
        <v>50</v>
      </c>
      <c r="Z2" s="18" t="s">
        <v>47</v>
      </c>
      <c r="AC2">
        <v>1</v>
      </c>
      <c r="AD2">
        <v>2</v>
      </c>
      <c r="AE2">
        <v>3</v>
      </c>
      <c r="AF2">
        <v>4</v>
      </c>
      <c r="AG2">
        <v>5</v>
      </c>
      <c r="AH2">
        <v>6</v>
      </c>
      <c r="AI2">
        <v>7</v>
      </c>
      <c r="AJ2">
        <v>8</v>
      </c>
      <c r="AK2">
        <v>9</v>
      </c>
      <c r="AL2">
        <v>10</v>
      </c>
      <c r="AM2">
        <v>11</v>
      </c>
      <c r="AN2">
        <v>12</v>
      </c>
      <c r="AO2">
        <v>13</v>
      </c>
      <c r="AP2">
        <v>14</v>
      </c>
      <c r="AQ2">
        <v>15</v>
      </c>
      <c r="AR2">
        <v>16</v>
      </c>
      <c r="AS2">
        <v>17</v>
      </c>
      <c r="AT2">
        <v>18</v>
      </c>
      <c r="AU2">
        <v>19</v>
      </c>
      <c r="AV2">
        <v>20</v>
      </c>
    </row>
    <row r="3" spans="1:48">
      <c r="A3" s="8">
        <v>1</v>
      </c>
      <c r="B3" s="19"/>
      <c r="C3" s="8">
        <v>4</v>
      </c>
      <c r="D3" s="8">
        <v>1</v>
      </c>
      <c r="E3" s="8">
        <v>3</v>
      </c>
      <c r="F3" s="8">
        <v>4</v>
      </c>
      <c r="G3" s="8">
        <v>1</v>
      </c>
      <c r="H3" s="8">
        <v>4</v>
      </c>
      <c r="I3" s="8">
        <v>4</v>
      </c>
      <c r="J3" s="8">
        <v>4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3</v>
      </c>
      <c r="S3" s="8">
        <v>3</v>
      </c>
      <c r="T3" s="8">
        <v>3</v>
      </c>
      <c r="U3" s="8">
        <v>3</v>
      </c>
      <c r="V3" s="8">
        <v>1</v>
      </c>
      <c r="W3" s="16">
        <f>SUM(C3,E3,F3,I3,J3,K3,L3,O3,Q3,U3)</f>
        <v>26</v>
      </c>
      <c r="X3" s="20">
        <f>SUM(AD3,AG3,AH3,AM3,AN3,AP3,AR3,AS3,AT3,AV3)</f>
        <v>31</v>
      </c>
      <c r="Y3" s="16">
        <f>SUM(W3,X3)</f>
        <v>57</v>
      </c>
      <c r="Z3" s="20" t="str">
        <f>IF(AND(Y3&gt;=20,Y3&lt;=50),Обработка!$O$1,IF(AND(Y3&gt;=51,Y3&lt;=59),Обработка!$O$2,IF(AND(Y3&gt;=60,Y3&lt;=69),Обработка!$O$3,IF(Y3&gt;=70,Обработка!$O$4))))</f>
        <v>Легкая депрессия ситуативного или невротического генеза.</v>
      </c>
      <c r="AC3">
        <f>IF(C3=1,4,IF(C3=2,3,IF(C3=3,2,IF(C3=4,1,))))</f>
        <v>1</v>
      </c>
      <c r="AD3">
        <f t="shared" ref="AD3:AU3" si="0">IF(D3=1,4,IF(D3=2,3,IF(D3=3,2,IF(D3=4,1,))))</f>
        <v>4</v>
      </c>
      <c r="AE3">
        <f t="shared" si="0"/>
        <v>2</v>
      </c>
      <c r="AF3">
        <f t="shared" si="0"/>
        <v>1</v>
      </c>
      <c r="AG3">
        <f t="shared" si="0"/>
        <v>4</v>
      </c>
      <c r="AH3">
        <f t="shared" si="0"/>
        <v>1</v>
      </c>
      <c r="AI3">
        <f t="shared" si="0"/>
        <v>1</v>
      </c>
      <c r="AJ3">
        <f t="shared" si="0"/>
        <v>1</v>
      </c>
      <c r="AK3">
        <f t="shared" si="0"/>
        <v>4</v>
      </c>
      <c r="AL3">
        <f t="shared" si="0"/>
        <v>4</v>
      </c>
      <c r="AM3">
        <f t="shared" si="0"/>
        <v>4</v>
      </c>
      <c r="AN3">
        <f t="shared" si="0"/>
        <v>4</v>
      </c>
      <c r="AO3">
        <f t="shared" si="0"/>
        <v>4</v>
      </c>
      <c r="AP3">
        <f t="shared" si="0"/>
        <v>4</v>
      </c>
      <c r="AQ3">
        <f t="shared" si="0"/>
        <v>4</v>
      </c>
      <c r="AR3">
        <f t="shared" si="0"/>
        <v>2</v>
      </c>
      <c r="AS3">
        <f t="shared" si="0"/>
        <v>2</v>
      </c>
      <c r="AT3">
        <f t="shared" si="0"/>
        <v>2</v>
      </c>
      <c r="AU3">
        <f t="shared" si="0"/>
        <v>2</v>
      </c>
      <c r="AV3">
        <f>IF(V3=1,4,IF(V3=2,3,IF(V3=3,2,IF(V3=4,1,))))</f>
        <v>4</v>
      </c>
    </row>
    <row r="4" spans="1:48">
      <c r="A4" s="8">
        <v>2</v>
      </c>
      <c r="B4" s="1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6">
        <f t="shared" ref="W4:W31" si="1">SUM(C4,E4,F4,I4,J4,K4,L4,O4,Q4,U4)</f>
        <v>0</v>
      </c>
      <c r="X4" s="20">
        <f t="shared" ref="X4:X31" si="2">SUM(AD4,AG4,AH4,AM4,AN4,AP4,AR4,AS4,AT4,AV4)</f>
        <v>0</v>
      </c>
      <c r="Y4" s="16">
        <f t="shared" ref="Y4:Y31" si="3">SUM(W4,X4)</f>
        <v>0</v>
      </c>
      <c r="Z4" s="20" t="b">
        <f>IF(AND(Y4&gt;=20,Y4&lt;=50),Обработка!$O$1,IF(AND(Y4&gt;=51,Y4&lt;=59),Обработка!$O$2,IF(AND(Y4&gt;=60,Y4&lt;=69),Обработка!$O$3,IF(Y4&gt;=70,Обработка!$O$4))))</f>
        <v>0</v>
      </c>
      <c r="AC4">
        <f t="shared" ref="AC4:AC31" si="4">IF(C4=1,4,IF(C4=2,3,IF(C4=3,2,IF(C4=4,1,))))</f>
        <v>0</v>
      </c>
      <c r="AD4">
        <f t="shared" ref="AD4:AD31" si="5">IF(D4=1,4,IF(D4=2,3,IF(D4=3,2,IF(D4=4,1,))))</f>
        <v>0</v>
      </c>
      <c r="AE4">
        <f t="shared" ref="AE4:AE31" si="6">IF(E4=1,4,IF(E4=2,3,IF(E4=3,2,IF(E4=4,1,))))</f>
        <v>0</v>
      </c>
      <c r="AF4">
        <f t="shared" ref="AF4:AF31" si="7">IF(F4=1,4,IF(F4=2,3,IF(F4=3,2,IF(F4=4,1,))))</f>
        <v>0</v>
      </c>
      <c r="AG4">
        <f t="shared" ref="AG4:AG31" si="8">IF(G4=1,4,IF(G4=2,3,IF(G4=3,2,IF(G4=4,1,))))</f>
        <v>0</v>
      </c>
      <c r="AH4">
        <f t="shared" ref="AH4:AH31" si="9">IF(H4=1,4,IF(H4=2,3,IF(H4=3,2,IF(H4=4,1,))))</f>
        <v>0</v>
      </c>
      <c r="AI4">
        <f t="shared" ref="AI4:AI31" si="10">IF(I4=1,4,IF(I4=2,3,IF(I4=3,2,IF(I4=4,1,))))</f>
        <v>0</v>
      </c>
      <c r="AJ4">
        <f t="shared" ref="AJ4:AJ31" si="11">IF(J4=1,4,IF(J4=2,3,IF(J4=3,2,IF(J4=4,1,))))</f>
        <v>0</v>
      </c>
      <c r="AK4">
        <f t="shared" ref="AK4:AK31" si="12">IF(K4=1,4,IF(K4=2,3,IF(K4=3,2,IF(K4=4,1,))))</f>
        <v>0</v>
      </c>
      <c r="AL4">
        <f t="shared" ref="AL4:AL31" si="13">IF(L4=1,4,IF(L4=2,3,IF(L4=3,2,IF(L4=4,1,))))</f>
        <v>0</v>
      </c>
      <c r="AM4">
        <f t="shared" ref="AM4:AM31" si="14">IF(M4=1,4,IF(M4=2,3,IF(M4=3,2,IF(M4=4,1,))))</f>
        <v>0</v>
      </c>
      <c r="AN4">
        <f t="shared" ref="AN4:AN31" si="15">IF(N4=1,4,IF(N4=2,3,IF(N4=3,2,IF(N4=4,1,))))</f>
        <v>0</v>
      </c>
      <c r="AO4">
        <f t="shared" ref="AO4:AO31" si="16">IF(O4=1,4,IF(O4=2,3,IF(O4=3,2,IF(O4=4,1,))))</f>
        <v>0</v>
      </c>
      <c r="AP4">
        <f t="shared" ref="AP4:AP31" si="17">IF(P4=1,4,IF(P4=2,3,IF(P4=3,2,IF(P4=4,1,))))</f>
        <v>0</v>
      </c>
      <c r="AQ4">
        <f t="shared" ref="AQ4:AQ31" si="18">IF(Q4=1,4,IF(Q4=2,3,IF(Q4=3,2,IF(Q4=4,1,))))</f>
        <v>0</v>
      </c>
      <c r="AR4">
        <f t="shared" ref="AR4:AR31" si="19">IF(R4=1,4,IF(R4=2,3,IF(R4=3,2,IF(R4=4,1,))))</f>
        <v>0</v>
      </c>
      <c r="AS4">
        <f t="shared" ref="AS4:AS31" si="20">IF(S4=1,4,IF(S4=2,3,IF(S4=3,2,IF(S4=4,1,))))</f>
        <v>0</v>
      </c>
      <c r="AT4">
        <f t="shared" ref="AT4:AT31" si="21">IF(T4=1,4,IF(T4=2,3,IF(T4=3,2,IF(T4=4,1,))))</f>
        <v>0</v>
      </c>
      <c r="AU4">
        <f t="shared" ref="AU4:AU31" si="22">IF(U4=1,4,IF(U4=2,3,IF(U4=3,2,IF(U4=4,1,))))</f>
        <v>0</v>
      </c>
      <c r="AV4">
        <f t="shared" ref="AV4:AV31" si="23">IF(V4=1,4,IF(V4=2,3,IF(V4=3,2,IF(V4=4,1,))))</f>
        <v>0</v>
      </c>
    </row>
    <row r="5" spans="1:48">
      <c r="A5" s="8">
        <v>3</v>
      </c>
      <c r="B5" s="1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6">
        <f t="shared" si="1"/>
        <v>0</v>
      </c>
      <c r="X5" s="20">
        <f t="shared" si="2"/>
        <v>0</v>
      </c>
      <c r="Y5" s="16">
        <f t="shared" si="3"/>
        <v>0</v>
      </c>
      <c r="Z5" s="20" t="b">
        <f>IF(AND(Y5&gt;=20,Y5&lt;=50),Обработка!$O$1,IF(AND(Y5&gt;=51,Y5&lt;=59),Обработка!$O$2,IF(AND(Y5&gt;=60,Y5&lt;=69),Обработка!$O$3,IF(Y5&gt;=70,Обработка!$O$4))))</f>
        <v>0</v>
      </c>
      <c r="AC5">
        <f t="shared" si="4"/>
        <v>0</v>
      </c>
      <c r="AD5">
        <f t="shared" si="5"/>
        <v>0</v>
      </c>
      <c r="AE5">
        <f t="shared" si="6"/>
        <v>0</v>
      </c>
      <c r="AF5">
        <f t="shared" si="7"/>
        <v>0</v>
      </c>
      <c r="AG5">
        <f t="shared" si="8"/>
        <v>0</v>
      </c>
      <c r="AH5">
        <f t="shared" si="9"/>
        <v>0</v>
      </c>
      <c r="AI5">
        <f t="shared" si="10"/>
        <v>0</v>
      </c>
      <c r="AJ5">
        <f t="shared" si="11"/>
        <v>0</v>
      </c>
      <c r="AK5">
        <f t="shared" si="12"/>
        <v>0</v>
      </c>
      <c r="AL5">
        <f t="shared" si="13"/>
        <v>0</v>
      </c>
      <c r="AM5">
        <f t="shared" si="14"/>
        <v>0</v>
      </c>
      <c r="AN5">
        <f t="shared" si="15"/>
        <v>0</v>
      </c>
      <c r="AO5">
        <f t="shared" si="16"/>
        <v>0</v>
      </c>
      <c r="AP5">
        <f t="shared" si="17"/>
        <v>0</v>
      </c>
      <c r="AQ5">
        <f t="shared" si="18"/>
        <v>0</v>
      </c>
      <c r="AR5">
        <f t="shared" si="19"/>
        <v>0</v>
      </c>
      <c r="AS5">
        <f t="shared" si="20"/>
        <v>0</v>
      </c>
      <c r="AT5">
        <f t="shared" si="21"/>
        <v>0</v>
      </c>
      <c r="AU5">
        <f t="shared" si="22"/>
        <v>0</v>
      </c>
      <c r="AV5">
        <f t="shared" si="23"/>
        <v>0</v>
      </c>
    </row>
    <row r="6" spans="1:48">
      <c r="A6" s="8">
        <v>4</v>
      </c>
      <c r="B6" s="1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16">
        <f t="shared" si="1"/>
        <v>0</v>
      </c>
      <c r="X6" s="20">
        <f t="shared" si="2"/>
        <v>0</v>
      </c>
      <c r="Y6" s="16">
        <f t="shared" si="3"/>
        <v>0</v>
      </c>
      <c r="Z6" s="20" t="b">
        <f>IF(AND(Y6&gt;=20,Y6&lt;=50),Обработка!$O$1,IF(AND(Y6&gt;=51,Y6&lt;=59),Обработка!$O$2,IF(AND(Y6&gt;=60,Y6&lt;=69),Обработка!$O$3,IF(Y6&gt;=70,Обработка!$O$4))))</f>
        <v>0</v>
      </c>
      <c r="AC6">
        <f t="shared" si="4"/>
        <v>0</v>
      </c>
      <c r="AD6">
        <f t="shared" si="5"/>
        <v>0</v>
      </c>
      <c r="AE6">
        <f t="shared" si="6"/>
        <v>0</v>
      </c>
      <c r="AF6">
        <f t="shared" si="7"/>
        <v>0</v>
      </c>
      <c r="AG6">
        <f t="shared" si="8"/>
        <v>0</v>
      </c>
      <c r="AH6">
        <f t="shared" si="9"/>
        <v>0</v>
      </c>
      <c r="AI6">
        <f t="shared" si="10"/>
        <v>0</v>
      </c>
      <c r="AJ6">
        <f t="shared" si="11"/>
        <v>0</v>
      </c>
      <c r="AK6">
        <f t="shared" si="12"/>
        <v>0</v>
      </c>
      <c r="AL6">
        <f t="shared" si="13"/>
        <v>0</v>
      </c>
      <c r="AM6">
        <f t="shared" si="14"/>
        <v>0</v>
      </c>
      <c r="AN6">
        <f t="shared" si="15"/>
        <v>0</v>
      </c>
      <c r="AO6">
        <f t="shared" si="16"/>
        <v>0</v>
      </c>
      <c r="AP6">
        <f t="shared" si="17"/>
        <v>0</v>
      </c>
      <c r="AQ6">
        <f t="shared" si="18"/>
        <v>0</v>
      </c>
      <c r="AR6">
        <f t="shared" si="19"/>
        <v>0</v>
      </c>
      <c r="AS6">
        <f t="shared" si="20"/>
        <v>0</v>
      </c>
      <c r="AT6">
        <f t="shared" si="21"/>
        <v>0</v>
      </c>
      <c r="AU6">
        <f t="shared" si="22"/>
        <v>0</v>
      </c>
      <c r="AV6">
        <f t="shared" si="23"/>
        <v>0</v>
      </c>
    </row>
    <row r="7" spans="1:48">
      <c r="A7" s="8">
        <v>5</v>
      </c>
      <c r="B7" s="1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6">
        <f t="shared" si="1"/>
        <v>0</v>
      </c>
      <c r="X7" s="20">
        <f t="shared" si="2"/>
        <v>0</v>
      </c>
      <c r="Y7" s="16">
        <f t="shared" si="3"/>
        <v>0</v>
      </c>
      <c r="Z7" s="20" t="b">
        <f>IF(AND(Y7&gt;=20,Y7&lt;=50),Обработка!$O$1,IF(AND(Y7&gt;=51,Y7&lt;=59),Обработка!$O$2,IF(AND(Y7&gt;=60,Y7&lt;=69),Обработка!$O$3,IF(Y7&gt;=70,Обработка!$O$4))))</f>
        <v>0</v>
      </c>
      <c r="AC7">
        <f t="shared" si="4"/>
        <v>0</v>
      </c>
      <c r="AD7">
        <f t="shared" si="5"/>
        <v>0</v>
      </c>
      <c r="AE7">
        <f t="shared" si="6"/>
        <v>0</v>
      </c>
      <c r="AF7">
        <f t="shared" si="7"/>
        <v>0</v>
      </c>
      <c r="AG7">
        <f t="shared" si="8"/>
        <v>0</v>
      </c>
      <c r="AH7">
        <f t="shared" si="9"/>
        <v>0</v>
      </c>
      <c r="AI7">
        <f t="shared" si="10"/>
        <v>0</v>
      </c>
      <c r="AJ7">
        <f t="shared" si="11"/>
        <v>0</v>
      </c>
      <c r="AK7">
        <f t="shared" si="12"/>
        <v>0</v>
      </c>
      <c r="AL7">
        <f t="shared" si="13"/>
        <v>0</v>
      </c>
      <c r="AM7">
        <f t="shared" si="14"/>
        <v>0</v>
      </c>
      <c r="AN7">
        <f t="shared" si="15"/>
        <v>0</v>
      </c>
      <c r="AO7">
        <f t="shared" si="16"/>
        <v>0</v>
      </c>
      <c r="AP7">
        <f t="shared" si="17"/>
        <v>0</v>
      </c>
      <c r="AQ7">
        <f t="shared" si="18"/>
        <v>0</v>
      </c>
      <c r="AR7">
        <f t="shared" si="19"/>
        <v>0</v>
      </c>
      <c r="AS7">
        <f t="shared" si="20"/>
        <v>0</v>
      </c>
      <c r="AT7">
        <f t="shared" si="21"/>
        <v>0</v>
      </c>
      <c r="AU7">
        <f t="shared" si="22"/>
        <v>0</v>
      </c>
      <c r="AV7">
        <f t="shared" si="23"/>
        <v>0</v>
      </c>
    </row>
    <row r="8" spans="1:48">
      <c r="A8" s="8">
        <v>6</v>
      </c>
      <c r="B8" s="1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6">
        <f t="shared" si="1"/>
        <v>0</v>
      </c>
      <c r="X8" s="20">
        <f t="shared" si="2"/>
        <v>0</v>
      </c>
      <c r="Y8" s="16">
        <f t="shared" si="3"/>
        <v>0</v>
      </c>
      <c r="Z8" s="20" t="b">
        <f>IF(AND(Y8&gt;=20,Y8&lt;=50),Обработка!$O$1,IF(AND(Y8&gt;=51,Y8&lt;=59),Обработка!$O$2,IF(AND(Y8&gt;=60,Y8&lt;=69),Обработка!$O$3,IF(Y8&gt;=70,Обработка!$O$4))))</f>
        <v>0</v>
      </c>
      <c r="AC8">
        <f t="shared" si="4"/>
        <v>0</v>
      </c>
      <c r="AD8">
        <f t="shared" si="5"/>
        <v>0</v>
      </c>
      <c r="AE8">
        <f t="shared" si="6"/>
        <v>0</v>
      </c>
      <c r="AF8">
        <f t="shared" si="7"/>
        <v>0</v>
      </c>
      <c r="AG8">
        <f t="shared" si="8"/>
        <v>0</v>
      </c>
      <c r="AH8">
        <f t="shared" si="9"/>
        <v>0</v>
      </c>
      <c r="AI8">
        <f t="shared" si="10"/>
        <v>0</v>
      </c>
      <c r="AJ8">
        <f t="shared" si="11"/>
        <v>0</v>
      </c>
      <c r="AK8">
        <f t="shared" si="12"/>
        <v>0</v>
      </c>
      <c r="AL8">
        <f t="shared" si="13"/>
        <v>0</v>
      </c>
      <c r="AM8">
        <f t="shared" si="14"/>
        <v>0</v>
      </c>
      <c r="AN8">
        <f t="shared" si="15"/>
        <v>0</v>
      </c>
      <c r="AO8">
        <f t="shared" si="16"/>
        <v>0</v>
      </c>
      <c r="AP8">
        <f t="shared" si="17"/>
        <v>0</v>
      </c>
      <c r="AQ8">
        <f t="shared" si="18"/>
        <v>0</v>
      </c>
      <c r="AR8">
        <f t="shared" si="19"/>
        <v>0</v>
      </c>
      <c r="AS8">
        <f t="shared" si="20"/>
        <v>0</v>
      </c>
      <c r="AT8">
        <f t="shared" si="21"/>
        <v>0</v>
      </c>
      <c r="AU8">
        <f t="shared" si="22"/>
        <v>0</v>
      </c>
      <c r="AV8">
        <f t="shared" si="23"/>
        <v>0</v>
      </c>
    </row>
    <row r="9" spans="1:48">
      <c r="A9" s="8">
        <v>7</v>
      </c>
      <c r="B9" s="1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6">
        <f t="shared" si="1"/>
        <v>0</v>
      </c>
      <c r="X9" s="20">
        <f t="shared" si="2"/>
        <v>0</v>
      </c>
      <c r="Y9" s="16">
        <f t="shared" si="3"/>
        <v>0</v>
      </c>
      <c r="Z9" s="20" t="b">
        <f>IF(AND(Y9&gt;=20,Y9&lt;=50),Обработка!$O$1,IF(AND(Y9&gt;=51,Y9&lt;=59),Обработка!$O$2,IF(AND(Y9&gt;=60,Y9&lt;=69),Обработка!$O$3,IF(Y9&gt;=70,Обработка!$O$4))))</f>
        <v>0</v>
      </c>
      <c r="AC9">
        <f t="shared" si="4"/>
        <v>0</v>
      </c>
      <c r="AD9">
        <f t="shared" si="5"/>
        <v>0</v>
      </c>
      <c r="AE9">
        <f t="shared" si="6"/>
        <v>0</v>
      </c>
      <c r="AF9">
        <f t="shared" si="7"/>
        <v>0</v>
      </c>
      <c r="AG9">
        <f t="shared" si="8"/>
        <v>0</v>
      </c>
      <c r="AH9">
        <f t="shared" si="9"/>
        <v>0</v>
      </c>
      <c r="AI9">
        <f t="shared" si="10"/>
        <v>0</v>
      </c>
      <c r="AJ9">
        <f t="shared" si="11"/>
        <v>0</v>
      </c>
      <c r="AK9">
        <f t="shared" si="12"/>
        <v>0</v>
      </c>
      <c r="AL9">
        <f t="shared" si="13"/>
        <v>0</v>
      </c>
      <c r="AM9">
        <f t="shared" si="14"/>
        <v>0</v>
      </c>
      <c r="AN9">
        <f t="shared" si="15"/>
        <v>0</v>
      </c>
      <c r="AO9">
        <f t="shared" si="16"/>
        <v>0</v>
      </c>
      <c r="AP9">
        <f t="shared" si="17"/>
        <v>0</v>
      </c>
      <c r="AQ9">
        <f t="shared" si="18"/>
        <v>0</v>
      </c>
      <c r="AR9">
        <f t="shared" si="19"/>
        <v>0</v>
      </c>
      <c r="AS9">
        <f t="shared" si="20"/>
        <v>0</v>
      </c>
      <c r="AT9">
        <f t="shared" si="21"/>
        <v>0</v>
      </c>
      <c r="AU9">
        <f t="shared" si="22"/>
        <v>0</v>
      </c>
      <c r="AV9">
        <f t="shared" si="23"/>
        <v>0</v>
      </c>
    </row>
    <row r="10" spans="1:48">
      <c r="A10" s="8">
        <v>8</v>
      </c>
      <c r="B10" s="1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6">
        <f t="shared" si="1"/>
        <v>0</v>
      </c>
      <c r="X10" s="20">
        <f t="shared" si="2"/>
        <v>0</v>
      </c>
      <c r="Y10" s="16">
        <f t="shared" si="3"/>
        <v>0</v>
      </c>
      <c r="Z10" s="20" t="b">
        <f>IF(AND(Y10&gt;=20,Y10&lt;=50),Обработка!$O$1,IF(AND(Y10&gt;=51,Y10&lt;=59),Обработка!$O$2,IF(AND(Y10&gt;=60,Y10&lt;=69),Обработка!$O$3,IF(Y10&gt;=70,Обработка!$O$4))))</f>
        <v>0</v>
      </c>
      <c r="AC10">
        <f t="shared" si="4"/>
        <v>0</v>
      </c>
      <c r="AD10">
        <f t="shared" si="5"/>
        <v>0</v>
      </c>
      <c r="AE10">
        <f t="shared" si="6"/>
        <v>0</v>
      </c>
      <c r="AF10">
        <f t="shared" si="7"/>
        <v>0</v>
      </c>
      <c r="AG10">
        <f t="shared" si="8"/>
        <v>0</v>
      </c>
      <c r="AH10">
        <f t="shared" si="9"/>
        <v>0</v>
      </c>
      <c r="AI10">
        <f t="shared" si="10"/>
        <v>0</v>
      </c>
      <c r="AJ10">
        <f t="shared" si="11"/>
        <v>0</v>
      </c>
      <c r="AK10">
        <f t="shared" si="12"/>
        <v>0</v>
      </c>
      <c r="AL10">
        <f t="shared" si="13"/>
        <v>0</v>
      </c>
      <c r="AM10">
        <f t="shared" si="14"/>
        <v>0</v>
      </c>
      <c r="AN10">
        <f t="shared" si="15"/>
        <v>0</v>
      </c>
      <c r="AO10">
        <f t="shared" si="16"/>
        <v>0</v>
      </c>
      <c r="AP10">
        <f t="shared" si="17"/>
        <v>0</v>
      </c>
      <c r="AQ10">
        <f t="shared" si="18"/>
        <v>0</v>
      </c>
      <c r="AR10">
        <f t="shared" si="19"/>
        <v>0</v>
      </c>
      <c r="AS10">
        <f t="shared" si="20"/>
        <v>0</v>
      </c>
      <c r="AT10">
        <f t="shared" si="21"/>
        <v>0</v>
      </c>
      <c r="AU10">
        <f t="shared" si="22"/>
        <v>0</v>
      </c>
      <c r="AV10">
        <f t="shared" si="23"/>
        <v>0</v>
      </c>
    </row>
    <row r="11" spans="1:48">
      <c r="A11" s="8">
        <v>9</v>
      </c>
      <c r="B11" s="1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6">
        <f t="shared" si="1"/>
        <v>0</v>
      </c>
      <c r="X11" s="20">
        <f t="shared" si="2"/>
        <v>0</v>
      </c>
      <c r="Y11" s="16">
        <f t="shared" si="3"/>
        <v>0</v>
      </c>
      <c r="Z11" s="20" t="b">
        <f>IF(AND(Y11&gt;=20,Y11&lt;=50),Обработка!$O$1,IF(AND(Y11&gt;=51,Y11&lt;=59),Обработка!$O$2,IF(AND(Y11&gt;=60,Y11&lt;=69),Обработка!$O$3,IF(Y11&gt;=70,Обработка!$O$4))))</f>
        <v>0</v>
      </c>
      <c r="AC11">
        <f t="shared" si="4"/>
        <v>0</v>
      </c>
      <c r="AD11">
        <f t="shared" si="5"/>
        <v>0</v>
      </c>
      <c r="AE11">
        <f t="shared" si="6"/>
        <v>0</v>
      </c>
      <c r="AF11">
        <f t="shared" si="7"/>
        <v>0</v>
      </c>
      <c r="AG11">
        <f t="shared" si="8"/>
        <v>0</v>
      </c>
      <c r="AH11">
        <f t="shared" si="9"/>
        <v>0</v>
      </c>
      <c r="AI11">
        <f t="shared" si="10"/>
        <v>0</v>
      </c>
      <c r="AJ11">
        <f t="shared" si="11"/>
        <v>0</v>
      </c>
      <c r="AK11">
        <f t="shared" si="12"/>
        <v>0</v>
      </c>
      <c r="AL11">
        <f t="shared" si="13"/>
        <v>0</v>
      </c>
      <c r="AM11">
        <f t="shared" si="14"/>
        <v>0</v>
      </c>
      <c r="AN11">
        <f t="shared" si="15"/>
        <v>0</v>
      </c>
      <c r="AO11">
        <f t="shared" si="16"/>
        <v>0</v>
      </c>
      <c r="AP11">
        <f t="shared" si="17"/>
        <v>0</v>
      </c>
      <c r="AQ11">
        <f t="shared" si="18"/>
        <v>0</v>
      </c>
      <c r="AR11">
        <f t="shared" si="19"/>
        <v>0</v>
      </c>
      <c r="AS11">
        <f t="shared" si="20"/>
        <v>0</v>
      </c>
      <c r="AT11">
        <f t="shared" si="21"/>
        <v>0</v>
      </c>
      <c r="AU11">
        <f t="shared" si="22"/>
        <v>0</v>
      </c>
      <c r="AV11">
        <f t="shared" si="23"/>
        <v>0</v>
      </c>
    </row>
    <row r="12" spans="1:48">
      <c r="A12" s="8">
        <v>10</v>
      </c>
      <c r="B12" s="1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6">
        <f t="shared" si="1"/>
        <v>0</v>
      </c>
      <c r="X12" s="20">
        <f t="shared" si="2"/>
        <v>0</v>
      </c>
      <c r="Y12" s="16">
        <f t="shared" si="3"/>
        <v>0</v>
      </c>
      <c r="Z12" s="20" t="b">
        <f>IF(AND(Y12&gt;=20,Y12&lt;=50),Обработка!$O$1,IF(AND(Y12&gt;=51,Y12&lt;=59),Обработка!$O$2,IF(AND(Y12&gt;=60,Y12&lt;=69),Обработка!$O$3,IF(Y12&gt;=70,Обработка!$O$4))))</f>
        <v>0</v>
      </c>
      <c r="AC12">
        <f t="shared" si="4"/>
        <v>0</v>
      </c>
      <c r="AD12">
        <f t="shared" si="5"/>
        <v>0</v>
      </c>
      <c r="AE12">
        <f t="shared" si="6"/>
        <v>0</v>
      </c>
      <c r="AF12">
        <f t="shared" si="7"/>
        <v>0</v>
      </c>
      <c r="AG12">
        <f t="shared" si="8"/>
        <v>0</v>
      </c>
      <c r="AH12">
        <f t="shared" si="9"/>
        <v>0</v>
      </c>
      <c r="AI12">
        <f t="shared" si="10"/>
        <v>0</v>
      </c>
      <c r="AJ12">
        <f t="shared" si="11"/>
        <v>0</v>
      </c>
      <c r="AK12">
        <f t="shared" si="12"/>
        <v>0</v>
      </c>
      <c r="AL12">
        <f t="shared" si="13"/>
        <v>0</v>
      </c>
      <c r="AM12">
        <f t="shared" si="14"/>
        <v>0</v>
      </c>
      <c r="AN12">
        <f t="shared" si="15"/>
        <v>0</v>
      </c>
      <c r="AO12">
        <f t="shared" si="16"/>
        <v>0</v>
      </c>
      <c r="AP12">
        <f t="shared" si="17"/>
        <v>0</v>
      </c>
      <c r="AQ12">
        <f t="shared" si="18"/>
        <v>0</v>
      </c>
      <c r="AR12">
        <f t="shared" si="19"/>
        <v>0</v>
      </c>
      <c r="AS12">
        <f t="shared" si="20"/>
        <v>0</v>
      </c>
      <c r="AT12">
        <f t="shared" si="21"/>
        <v>0</v>
      </c>
      <c r="AU12">
        <f t="shared" si="22"/>
        <v>0</v>
      </c>
      <c r="AV12">
        <f t="shared" si="23"/>
        <v>0</v>
      </c>
    </row>
    <row r="13" spans="1:48">
      <c r="A13" s="8">
        <v>11</v>
      </c>
      <c r="B13" s="1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6">
        <f t="shared" si="1"/>
        <v>0</v>
      </c>
      <c r="X13" s="20">
        <f t="shared" si="2"/>
        <v>0</v>
      </c>
      <c r="Y13" s="16">
        <f t="shared" si="3"/>
        <v>0</v>
      </c>
      <c r="Z13" s="20" t="b">
        <f>IF(AND(Y13&gt;=20,Y13&lt;=50),Обработка!$O$1,IF(AND(Y13&gt;=51,Y13&lt;=59),Обработка!$O$2,IF(AND(Y13&gt;=60,Y13&lt;=69),Обработка!$O$3,IF(Y13&gt;=70,Обработка!$O$4))))</f>
        <v>0</v>
      </c>
      <c r="AC13">
        <f t="shared" si="4"/>
        <v>0</v>
      </c>
      <c r="AD13">
        <f t="shared" si="5"/>
        <v>0</v>
      </c>
      <c r="AE13">
        <f t="shared" si="6"/>
        <v>0</v>
      </c>
      <c r="AF13">
        <f t="shared" si="7"/>
        <v>0</v>
      </c>
      <c r="AG13">
        <f t="shared" si="8"/>
        <v>0</v>
      </c>
      <c r="AH13">
        <f t="shared" si="9"/>
        <v>0</v>
      </c>
      <c r="AI13">
        <f t="shared" si="10"/>
        <v>0</v>
      </c>
      <c r="AJ13">
        <f t="shared" si="11"/>
        <v>0</v>
      </c>
      <c r="AK13">
        <f t="shared" si="12"/>
        <v>0</v>
      </c>
      <c r="AL13">
        <f t="shared" si="13"/>
        <v>0</v>
      </c>
      <c r="AM13">
        <f t="shared" si="14"/>
        <v>0</v>
      </c>
      <c r="AN13">
        <f t="shared" si="15"/>
        <v>0</v>
      </c>
      <c r="AO13">
        <f t="shared" si="16"/>
        <v>0</v>
      </c>
      <c r="AP13">
        <f t="shared" si="17"/>
        <v>0</v>
      </c>
      <c r="AQ13">
        <f t="shared" si="18"/>
        <v>0</v>
      </c>
      <c r="AR13">
        <f t="shared" si="19"/>
        <v>0</v>
      </c>
      <c r="AS13">
        <f t="shared" si="20"/>
        <v>0</v>
      </c>
      <c r="AT13">
        <f t="shared" si="21"/>
        <v>0</v>
      </c>
      <c r="AU13">
        <f t="shared" si="22"/>
        <v>0</v>
      </c>
      <c r="AV13">
        <f t="shared" si="23"/>
        <v>0</v>
      </c>
    </row>
    <row r="14" spans="1:48">
      <c r="A14" s="8">
        <v>12</v>
      </c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6">
        <f t="shared" si="1"/>
        <v>0</v>
      </c>
      <c r="X14" s="20">
        <f t="shared" si="2"/>
        <v>0</v>
      </c>
      <c r="Y14" s="16">
        <f t="shared" si="3"/>
        <v>0</v>
      </c>
      <c r="Z14" s="20" t="b">
        <f>IF(AND(Y14&gt;=20,Y14&lt;=50),Обработка!$O$1,IF(AND(Y14&gt;=51,Y14&lt;=59),Обработка!$O$2,IF(AND(Y14&gt;=60,Y14&lt;=69),Обработка!$O$3,IF(Y14&gt;=70,Обработка!$O$4))))</f>
        <v>0</v>
      </c>
      <c r="AC14">
        <f t="shared" si="4"/>
        <v>0</v>
      </c>
      <c r="AD14">
        <f t="shared" si="5"/>
        <v>0</v>
      </c>
      <c r="AE14">
        <f t="shared" si="6"/>
        <v>0</v>
      </c>
      <c r="AF14">
        <f t="shared" si="7"/>
        <v>0</v>
      </c>
      <c r="AG14">
        <f t="shared" si="8"/>
        <v>0</v>
      </c>
      <c r="AH14">
        <f t="shared" si="9"/>
        <v>0</v>
      </c>
      <c r="AI14">
        <f t="shared" si="10"/>
        <v>0</v>
      </c>
      <c r="AJ14">
        <f t="shared" si="11"/>
        <v>0</v>
      </c>
      <c r="AK14">
        <f t="shared" si="12"/>
        <v>0</v>
      </c>
      <c r="AL14">
        <f t="shared" si="13"/>
        <v>0</v>
      </c>
      <c r="AM14">
        <f t="shared" si="14"/>
        <v>0</v>
      </c>
      <c r="AN14">
        <f t="shared" si="15"/>
        <v>0</v>
      </c>
      <c r="AO14">
        <f t="shared" si="16"/>
        <v>0</v>
      </c>
      <c r="AP14">
        <f t="shared" si="17"/>
        <v>0</v>
      </c>
      <c r="AQ14">
        <f t="shared" si="18"/>
        <v>0</v>
      </c>
      <c r="AR14">
        <f t="shared" si="19"/>
        <v>0</v>
      </c>
      <c r="AS14">
        <f t="shared" si="20"/>
        <v>0</v>
      </c>
      <c r="AT14">
        <f t="shared" si="21"/>
        <v>0</v>
      </c>
      <c r="AU14">
        <f t="shared" si="22"/>
        <v>0</v>
      </c>
      <c r="AV14">
        <f t="shared" si="23"/>
        <v>0</v>
      </c>
    </row>
    <row r="15" spans="1:48">
      <c r="A15" s="8">
        <v>13</v>
      </c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6">
        <f t="shared" si="1"/>
        <v>0</v>
      </c>
      <c r="X15" s="20">
        <f t="shared" si="2"/>
        <v>0</v>
      </c>
      <c r="Y15" s="16">
        <f t="shared" si="3"/>
        <v>0</v>
      </c>
      <c r="Z15" s="20" t="b">
        <f>IF(AND(Y15&gt;=20,Y15&lt;=50),Обработка!$O$1,IF(AND(Y15&gt;=51,Y15&lt;=59),Обработка!$O$2,IF(AND(Y15&gt;=60,Y15&lt;=69),Обработка!$O$3,IF(Y15&gt;=70,Обработка!$O$4))))</f>
        <v>0</v>
      </c>
      <c r="AC15">
        <f t="shared" si="4"/>
        <v>0</v>
      </c>
      <c r="AD15">
        <f t="shared" si="5"/>
        <v>0</v>
      </c>
      <c r="AE15">
        <f t="shared" si="6"/>
        <v>0</v>
      </c>
      <c r="AF15">
        <f t="shared" si="7"/>
        <v>0</v>
      </c>
      <c r="AG15">
        <f t="shared" si="8"/>
        <v>0</v>
      </c>
      <c r="AH15">
        <f t="shared" si="9"/>
        <v>0</v>
      </c>
      <c r="AI15">
        <f t="shared" si="10"/>
        <v>0</v>
      </c>
      <c r="AJ15">
        <f t="shared" si="11"/>
        <v>0</v>
      </c>
      <c r="AK15">
        <f t="shared" si="12"/>
        <v>0</v>
      </c>
      <c r="AL15">
        <f t="shared" si="13"/>
        <v>0</v>
      </c>
      <c r="AM15">
        <f t="shared" si="14"/>
        <v>0</v>
      </c>
      <c r="AN15">
        <f t="shared" si="15"/>
        <v>0</v>
      </c>
      <c r="AO15">
        <f t="shared" si="16"/>
        <v>0</v>
      </c>
      <c r="AP15">
        <f t="shared" si="17"/>
        <v>0</v>
      </c>
      <c r="AQ15">
        <f t="shared" si="18"/>
        <v>0</v>
      </c>
      <c r="AR15">
        <f t="shared" si="19"/>
        <v>0</v>
      </c>
      <c r="AS15">
        <f t="shared" si="20"/>
        <v>0</v>
      </c>
      <c r="AT15">
        <f t="shared" si="21"/>
        <v>0</v>
      </c>
      <c r="AU15">
        <f t="shared" si="22"/>
        <v>0</v>
      </c>
      <c r="AV15">
        <f t="shared" si="23"/>
        <v>0</v>
      </c>
    </row>
    <row r="16" spans="1:48">
      <c r="A16" s="8">
        <v>14</v>
      </c>
      <c r="B16" s="1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6">
        <f t="shared" si="1"/>
        <v>0</v>
      </c>
      <c r="X16" s="20">
        <f t="shared" si="2"/>
        <v>0</v>
      </c>
      <c r="Y16" s="16">
        <f t="shared" si="3"/>
        <v>0</v>
      </c>
      <c r="Z16" s="20" t="b">
        <f>IF(AND(Y16&gt;=20,Y16&lt;=50),Обработка!$O$1,IF(AND(Y16&gt;=51,Y16&lt;=59),Обработка!$O$2,IF(AND(Y16&gt;=60,Y16&lt;=69),Обработка!$O$3,IF(Y16&gt;=70,Обработка!$O$4))))</f>
        <v>0</v>
      </c>
      <c r="AC16">
        <f t="shared" si="4"/>
        <v>0</v>
      </c>
      <c r="AD16">
        <f t="shared" si="5"/>
        <v>0</v>
      </c>
      <c r="AE16">
        <f t="shared" si="6"/>
        <v>0</v>
      </c>
      <c r="AF16">
        <f t="shared" si="7"/>
        <v>0</v>
      </c>
      <c r="AG16">
        <f t="shared" si="8"/>
        <v>0</v>
      </c>
      <c r="AH16">
        <f t="shared" si="9"/>
        <v>0</v>
      </c>
      <c r="AI16">
        <f t="shared" si="10"/>
        <v>0</v>
      </c>
      <c r="AJ16">
        <f t="shared" si="11"/>
        <v>0</v>
      </c>
      <c r="AK16">
        <f t="shared" si="12"/>
        <v>0</v>
      </c>
      <c r="AL16">
        <f t="shared" si="13"/>
        <v>0</v>
      </c>
      <c r="AM16">
        <f t="shared" si="14"/>
        <v>0</v>
      </c>
      <c r="AN16">
        <f t="shared" si="15"/>
        <v>0</v>
      </c>
      <c r="AO16">
        <f t="shared" si="16"/>
        <v>0</v>
      </c>
      <c r="AP16">
        <f t="shared" si="17"/>
        <v>0</v>
      </c>
      <c r="AQ16">
        <f t="shared" si="18"/>
        <v>0</v>
      </c>
      <c r="AR16">
        <f t="shared" si="19"/>
        <v>0</v>
      </c>
      <c r="AS16">
        <f t="shared" si="20"/>
        <v>0</v>
      </c>
      <c r="AT16">
        <f t="shared" si="21"/>
        <v>0</v>
      </c>
      <c r="AU16">
        <f t="shared" si="22"/>
        <v>0</v>
      </c>
      <c r="AV16">
        <f t="shared" si="23"/>
        <v>0</v>
      </c>
    </row>
    <row r="17" spans="1:48">
      <c r="A17" s="8">
        <v>15</v>
      </c>
      <c r="B17" s="1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6">
        <f t="shared" si="1"/>
        <v>0</v>
      </c>
      <c r="X17" s="20">
        <f t="shared" si="2"/>
        <v>0</v>
      </c>
      <c r="Y17" s="16">
        <f t="shared" si="3"/>
        <v>0</v>
      </c>
      <c r="Z17" s="20" t="b">
        <f>IF(AND(Y17&gt;=20,Y17&lt;=50),Обработка!$O$1,IF(AND(Y17&gt;=51,Y17&lt;=59),Обработка!$O$2,IF(AND(Y17&gt;=60,Y17&lt;=69),Обработка!$O$3,IF(Y17&gt;=70,Обработка!$O$4))))</f>
        <v>0</v>
      </c>
      <c r="AC17">
        <f t="shared" si="4"/>
        <v>0</v>
      </c>
      <c r="AD17">
        <f t="shared" si="5"/>
        <v>0</v>
      </c>
      <c r="AE17">
        <f t="shared" si="6"/>
        <v>0</v>
      </c>
      <c r="AF17">
        <f t="shared" si="7"/>
        <v>0</v>
      </c>
      <c r="AG17">
        <f t="shared" si="8"/>
        <v>0</v>
      </c>
      <c r="AH17">
        <f t="shared" si="9"/>
        <v>0</v>
      </c>
      <c r="AI17">
        <f t="shared" si="10"/>
        <v>0</v>
      </c>
      <c r="AJ17">
        <f t="shared" si="11"/>
        <v>0</v>
      </c>
      <c r="AK17">
        <f t="shared" si="12"/>
        <v>0</v>
      </c>
      <c r="AL17">
        <f t="shared" si="13"/>
        <v>0</v>
      </c>
      <c r="AM17">
        <f t="shared" si="14"/>
        <v>0</v>
      </c>
      <c r="AN17">
        <f t="shared" si="15"/>
        <v>0</v>
      </c>
      <c r="AO17">
        <f t="shared" si="16"/>
        <v>0</v>
      </c>
      <c r="AP17">
        <f t="shared" si="17"/>
        <v>0</v>
      </c>
      <c r="AQ17">
        <f t="shared" si="18"/>
        <v>0</v>
      </c>
      <c r="AR17">
        <f t="shared" si="19"/>
        <v>0</v>
      </c>
      <c r="AS17">
        <f t="shared" si="20"/>
        <v>0</v>
      </c>
      <c r="AT17">
        <f t="shared" si="21"/>
        <v>0</v>
      </c>
      <c r="AU17">
        <f t="shared" si="22"/>
        <v>0</v>
      </c>
      <c r="AV17">
        <f t="shared" si="23"/>
        <v>0</v>
      </c>
    </row>
    <row r="18" spans="1:48">
      <c r="A18" s="8">
        <v>16</v>
      </c>
      <c r="B18" s="1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6">
        <f t="shared" si="1"/>
        <v>0</v>
      </c>
      <c r="X18" s="20">
        <f t="shared" si="2"/>
        <v>0</v>
      </c>
      <c r="Y18" s="16">
        <f t="shared" si="3"/>
        <v>0</v>
      </c>
      <c r="Z18" s="20" t="b">
        <f>IF(AND(Y18&gt;=20,Y18&lt;=50),Обработка!$O$1,IF(AND(Y18&gt;=51,Y18&lt;=59),Обработка!$O$2,IF(AND(Y18&gt;=60,Y18&lt;=69),Обработка!$O$3,IF(Y18&gt;=70,Обработка!$O$4))))</f>
        <v>0</v>
      </c>
      <c r="AC18">
        <f t="shared" si="4"/>
        <v>0</v>
      </c>
      <c r="AD18">
        <f t="shared" si="5"/>
        <v>0</v>
      </c>
      <c r="AE18">
        <f t="shared" si="6"/>
        <v>0</v>
      </c>
      <c r="AF18">
        <f t="shared" si="7"/>
        <v>0</v>
      </c>
      <c r="AG18">
        <f t="shared" si="8"/>
        <v>0</v>
      </c>
      <c r="AH18">
        <f t="shared" si="9"/>
        <v>0</v>
      </c>
      <c r="AI18">
        <f t="shared" si="10"/>
        <v>0</v>
      </c>
      <c r="AJ18">
        <f t="shared" si="11"/>
        <v>0</v>
      </c>
      <c r="AK18">
        <f t="shared" si="12"/>
        <v>0</v>
      </c>
      <c r="AL18">
        <f t="shared" si="13"/>
        <v>0</v>
      </c>
      <c r="AM18">
        <f t="shared" si="14"/>
        <v>0</v>
      </c>
      <c r="AN18">
        <f t="shared" si="15"/>
        <v>0</v>
      </c>
      <c r="AO18">
        <f t="shared" si="16"/>
        <v>0</v>
      </c>
      <c r="AP18">
        <f t="shared" si="17"/>
        <v>0</v>
      </c>
      <c r="AQ18">
        <f t="shared" si="18"/>
        <v>0</v>
      </c>
      <c r="AR18">
        <f t="shared" si="19"/>
        <v>0</v>
      </c>
      <c r="AS18">
        <f t="shared" si="20"/>
        <v>0</v>
      </c>
      <c r="AT18">
        <f t="shared" si="21"/>
        <v>0</v>
      </c>
      <c r="AU18">
        <f t="shared" si="22"/>
        <v>0</v>
      </c>
      <c r="AV18">
        <f t="shared" si="23"/>
        <v>0</v>
      </c>
    </row>
    <row r="19" spans="1:48">
      <c r="A19" s="8">
        <v>17</v>
      </c>
      <c r="B19" s="1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6">
        <f t="shared" si="1"/>
        <v>0</v>
      </c>
      <c r="X19" s="20">
        <f t="shared" si="2"/>
        <v>0</v>
      </c>
      <c r="Y19" s="16">
        <f t="shared" si="3"/>
        <v>0</v>
      </c>
      <c r="Z19" s="20" t="b">
        <f>IF(AND(Y19&gt;=20,Y19&lt;=50),Обработка!$O$1,IF(AND(Y19&gt;=51,Y19&lt;=59),Обработка!$O$2,IF(AND(Y19&gt;=60,Y19&lt;=69),Обработка!$O$3,IF(Y19&gt;=70,Обработка!$O$4))))</f>
        <v>0</v>
      </c>
      <c r="AC19">
        <f t="shared" si="4"/>
        <v>0</v>
      </c>
      <c r="AD19">
        <f t="shared" si="5"/>
        <v>0</v>
      </c>
      <c r="AE19">
        <f t="shared" si="6"/>
        <v>0</v>
      </c>
      <c r="AF19">
        <f t="shared" si="7"/>
        <v>0</v>
      </c>
      <c r="AG19">
        <f t="shared" si="8"/>
        <v>0</v>
      </c>
      <c r="AH19">
        <f t="shared" si="9"/>
        <v>0</v>
      </c>
      <c r="AI19">
        <f t="shared" si="10"/>
        <v>0</v>
      </c>
      <c r="AJ19">
        <f t="shared" si="11"/>
        <v>0</v>
      </c>
      <c r="AK19">
        <f t="shared" si="12"/>
        <v>0</v>
      </c>
      <c r="AL19">
        <f t="shared" si="13"/>
        <v>0</v>
      </c>
      <c r="AM19">
        <f t="shared" si="14"/>
        <v>0</v>
      </c>
      <c r="AN19">
        <f t="shared" si="15"/>
        <v>0</v>
      </c>
      <c r="AO19">
        <f t="shared" si="16"/>
        <v>0</v>
      </c>
      <c r="AP19">
        <f t="shared" si="17"/>
        <v>0</v>
      </c>
      <c r="AQ19">
        <f t="shared" si="18"/>
        <v>0</v>
      </c>
      <c r="AR19">
        <f t="shared" si="19"/>
        <v>0</v>
      </c>
      <c r="AS19">
        <f t="shared" si="20"/>
        <v>0</v>
      </c>
      <c r="AT19">
        <f t="shared" si="21"/>
        <v>0</v>
      </c>
      <c r="AU19">
        <f t="shared" si="22"/>
        <v>0</v>
      </c>
      <c r="AV19">
        <f t="shared" si="23"/>
        <v>0</v>
      </c>
    </row>
    <row r="20" spans="1:48">
      <c r="A20" s="8">
        <v>18</v>
      </c>
      <c r="B20" s="1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6">
        <f t="shared" si="1"/>
        <v>0</v>
      </c>
      <c r="X20" s="20">
        <f t="shared" si="2"/>
        <v>0</v>
      </c>
      <c r="Y20" s="16">
        <f t="shared" si="3"/>
        <v>0</v>
      </c>
      <c r="Z20" s="20" t="b">
        <f>IF(AND(Y20&gt;=20,Y20&lt;=50),Обработка!$O$1,IF(AND(Y20&gt;=51,Y20&lt;=59),Обработка!$O$2,IF(AND(Y20&gt;=60,Y20&lt;=69),Обработка!$O$3,IF(Y20&gt;=70,Обработка!$O$4))))</f>
        <v>0</v>
      </c>
      <c r="AC20">
        <f t="shared" si="4"/>
        <v>0</v>
      </c>
      <c r="AD20">
        <f t="shared" si="5"/>
        <v>0</v>
      </c>
      <c r="AE20">
        <f t="shared" si="6"/>
        <v>0</v>
      </c>
      <c r="AF20">
        <f t="shared" si="7"/>
        <v>0</v>
      </c>
      <c r="AG20">
        <f t="shared" si="8"/>
        <v>0</v>
      </c>
      <c r="AH20">
        <f t="shared" si="9"/>
        <v>0</v>
      </c>
      <c r="AI20">
        <f t="shared" si="10"/>
        <v>0</v>
      </c>
      <c r="AJ20">
        <f t="shared" si="11"/>
        <v>0</v>
      </c>
      <c r="AK20">
        <f t="shared" si="12"/>
        <v>0</v>
      </c>
      <c r="AL20">
        <f t="shared" si="13"/>
        <v>0</v>
      </c>
      <c r="AM20">
        <f t="shared" si="14"/>
        <v>0</v>
      </c>
      <c r="AN20">
        <f t="shared" si="15"/>
        <v>0</v>
      </c>
      <c r="AO20">
        <f t="shared" si="16"/>
        <v>0</v>
      </c>
      <c r="AP20">
        <f t="shared" si="17"/>
        <v>0</v>
      </c>
      <c r="AQ20">
        <f t="shared" si="18"/>
        <v>0</v>
      </c>
      <c r="AR20">
        <f t="shared" si="19"/>
        <v>0</v>
      </c>
      <c r="AS20">
        <f t="shared" si="20"/>
        <v>0</v>
      </c>
      <c r="AT20">
        <f t="shared" si="21"/>
        <v>0</v>
      </c>
      <c r="AU20">
        <f t="shared" si="22"/>
        <v>0</v>
      </c>
      <c r="AV20">
        <f t="shared" si="23"/>
        <v>0</v>
      </c>
    </row>
    <row r="21" spans="1:48">
      <c r="A21" s="8">
        <v>19</v>
      </c>
      <c r="B21" s="1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6">
        <f t="shared" si="1"/>
        <v>0</v>
      </c>
      <c r="X21" s="20">
        <f t="shared" si="2"/>
        <v>0</v>
      </c>
      <c r="Y21" s="16">
        <f t="shared" si="3"/>
        <v>0</v>
      </c>
      <c r="Z21" s="20" t="b">
        <f>IF(AND(Y21&gt;=20,Y21&lt;=50),Обработка!$O$1,IF(AND(Y21&gt;=51,Y21&lt;=59),Обработка!$O$2,IF(AND(Y21&gt;=60,Y21&lt;=69),Обработка!$O$3,IF(Y21&gt;=70,Обработка!$O$4))))</f>
        <v>0</v>
      </c>
      <c r="AC21">
        <f t="shared" si="4"/>
        <v>0</v>
      </c>
      <c r="AD21">
        <f t="shared" si="5"/>
        <v>0</v>
      </c>
      <c r="AE21">
        <f t="shared" si="6"/>
        <v>0</v>
      </c>
      <c r="AF21">
        <f t="shared" si="7"/>
        <v>0</v>
      </c>
      <c r="AG21">
        <f t="shared" si="8"/>
        <v>0</v>
      </c>
      <c r="AH21">
        <f t="shared" si="9"/>
        <v>0</v>
      </c>
      <c r="AI21">
        <f t="shared" si="10"/>
        <v>0</v>
      </c>
      <c r="AJ21">
        <f t="shared" si="11"/>
        <v>0</v>
      </c>
      <c r="AK21">
        <f t="shared" si="12"/>
        <v>0</v>
      </c>
      <c r="AL21">
        <f t="shared" si="13"/>
        <v>0</v>
      </c>
      <c r="AM21">
        <f t="shared" si="14"/>
        <v>0</v>
      </c>
      <c r="AN21">
        <f t="shared" si="15"/>
        <v>0</v>
      </c>
      <c r="AO21">
        <f t="shared" si="16"/>
        <v>0</v>
      </c>
      <c r="AP21">
        <f t="shared" si="17"/>
        <v>0</v>
      </c>
      <c r="AQ21">
        <f t="shared" si="18"/>
        <v>0</v>
      </c>
      <c r="AR21">
        <f t="shared" si="19"/>
        <v>0</v>
      </c>
      <c r="AS21">
        <f t="shared" si="20"/>
        <v>0</v>
      </c>
      <c r="AT21">
        <f t="shared" si="21"/>
        <v>0</v>
      </c>
      <c r="AU21">
        <f t="shared" si="22"/>
        <v>0</v>
      </c>
      <c r="AV21">
        <f t="shared" si="23"/>
        <v>0</v>
      </c>
    </row>
    <row r="22" spans="1:48">
      <c r="A22" s="8">
        <v>20</v>
      </c>
      <c r="B22" s="1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6">
        <f t="shared" si="1"/>
        <v>0</v>
      </c>
      <c r="X22" s="20">
        <f t="shared" si="2"/>
        <v>0</v>
      </c>
      <c r="Y22" s="16">
        <f t="shared" si="3"/>
        <v>0</v>
      </c>
      <c r="Z22" s="20" t="b">
        <f>IF(AND(Y22&gt;=20,Y22&lt;=50),Обработка!$O$1,IF(AND(Y22&gt;=51,Y22&lt;=59),Обработка!$O$2,IF(AND(Y22&gt;=60,Y22&lt;=69),Обработка!$O$3,IF(Y22&gt;=70,Обработка!$O$4))))</f>
        <v>0</v>
      </c>
      <c r="AC22">
        <f t="shared" si="4"/>
        <v>0</v>
      </c>
      <c r="AD22">
        <f t="shared" si="5"/>
        <v>0</v>
      </c>
      <c r="AE22">
        <f t="shared" si="6"/>
        <v>0</v>
      </c>
      <c r="AF22">
        <f t="shared" si="7"/>
        <v>0</v>
      </c>
      <c r="AG22">
        <f t="shared" si="8"/>
        <v>0</v>
      </c>
      <c r="AH22">
        <f t="shared" si="9"/>
        <v>0</v>
      </c>
      <c r="AI22">
        <f t="shared" si="10"/>
        <v>0</v>
      </c>
      <c r="AJ22">
        <f t="shared" si="11"/>
        <v>0</v>
      </c>
      <c r="AK22">
        <f t="shared" si="12"/>
        <v>0</v>
      </c>
      <c r="AL22">
        <f t="shared" si="13"/>
        <v>0</v>
      </c>
      <c r="AM22">
        <f t="shared" si="14"/>
        <v>0</v>
      </c>
      <c r="AN22">
        <f t="shared" si="15"/>
        <v>0</v>
      </c>
      <c r="AO22">
        <f t="shared" si="16"/>
        <v>0</v>
      </c>
      <c r="AP22">
        <f t="shared" si="17"/>
        <v>0</v>
      </c>
      <c r="AQ22">
        <f t="shared" si="18"/>
        <v>0</v>
      </c>
      <c r="AR22">
        <f t="shared" si="19"/>
        <v>0</v>
      </c>
      <c r="AS22">
        <f t="shared" si="20"/>
        <v>0</v>
      </c>
      <c r="AT22">
        <f t="shared" si="21"/>
        <v>0</v>
      </c>
      <c r="AU22">
        <f t="shared" si="22"/>
        <v>0</v>
      </c>
      <c r="AV22">
        <f t="shared" si="23"/>
        <v>0</v>
      </c>
    </row>
    <row r="23" spans="1:48">
      <c r="A23" s="8">
        <v>21</v>
      </c>
      <c r="B23" s="1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6">
        <f t="shared" si="1"/>
        <v>0</v>
      </c>
      <c r="X23" s="20">
        <f t="shared" si="2"/>
        <v>0</v>
      </c>
      <c r="Y23" s="16">
        <f t="shared" si="3"/>
        <v>0</v>
      </c>
      <c r="Z23" s="20" t="b">
        <f>IF(AND(Y23&gt;=20,Y23&lt;=50),Обработка!$O$1,IF(AND(Y23&gt;=51,Y23&lt;=59),Обработка!$O$2,IF(AND(Y23&gt;=60,Y23&lt;=69),Обработка!$O$3,IF(Y23&gt;=70,Обработка!$O$4))))</f>
        <v>0</v>
      </c>
      <c r="AC23">
        <f t="shared" si="4"/>
        <v>0</v>
      </c>
      <c r="AD23">
        <f t="shared" si="5"/>
        <v>0</v>
      </c>
      <c r="AE23">
        <f t="shared" si="6"/>
        <v>0</v>
      </c>
      <c r="AF23">
        <f t="shared" si="7"/>
        <v>0</v>
      </c>
      <c r="AG23">
        <f t="shared" si="8"/>
        <v>0</v>
      </c>
      <c r="AH23">
        <f t="shared" si="9"/>
        <v>0</v>
      </c>
      <c r="AI23">
        <f t="shared" si="10"/>
        <v>0</v>
      </c>
      <c r="AJ23">
        <f t="shared" si="11"/>
        <v>0</v>
      </c>
      <c r="AK23">
        <f t="shared" si="12"/>
        <v>0</v>
      </c>
      <c r="AL23">
        <f t="shared" si="13"/>
        <v>0</v>
      </c>
      <c r="AM23">
        <f t="shared" si="14"/>
        <v>0</v>
      </c>
      <c r="AN23">
        <f t="shared" si="15"/>
        <v>0</v>
      </c>
      <c r="AO23">
        <f t="shared" si="16"/>
        <v>0</v>
      </c>
      <c r="AP23">
        <f t="shared" si="17"/>
        <v>0</v>
      </c>
      <c r="AQ23">
        <f t="shared" si="18"/>
        <v>0</v>
      </c>
      <c r="AR23">
        <f t="shared" si="19"/>
        <v>0</v>
      </c>
      <c r="AS23">
        <f t="shared" si="20"/>
        <v>0</v>
      </c>
      <c r="AT23">
        <f t="shared" si="21"/>
        <v>0</v>
      </c>
      <c r="AU23">
        <f t="shared" si="22"/>
        <v>0</v>
      </c>
      <c r="AV23">
        <f t="shared" si="23"/>
        <v>0</v>
      </c>
    </row>
    <row r="24" spans="1:48">
      <c r="A24" s="8">
        <v>22</v>
      </c>
      <c r="B24" s="1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6">
        <f t="shared" si="1"/>
        <v>0</v>
      </c>
      <c r="X24" s="20">
        <f t="shared" si="2"/>
        <v>0</v>
      </c>
      <c r="Y24" s="16">
        <f t="shared" si="3"/>
        <v>0</v>
      </c>
      <c r="Z24" s="20" t="b">
        <f>IF(AND(Y24&gt;=20,Y24&lt;=50),Обработка!$O$1,IF(AND(Y24&gt;=51,Y24&lt;=59),Обработка!$O$2,IF(AND(Y24&gt;=60,Y24&lt;=69),Обработка!$O$3,IF(Y24&gt;=70,Обработка!$O$4))))</f>
        <v>0</v>
      </c>
      <c r="AC24">
        <f t="shared" si="4"/>
        <v>0</v>
      </c>
      <c r="AD24">
        <f t="shared" si="5"/>
        <v>0</v>
      </c>
      <c r="AE24">
        <f t="shared" si="6"/>
        <v>0</v>
      </c>
      <c r="AF24">
        <f t="shared" si="7"/>
        <v>0</v>
      </c>
      <c r="AG24">
        <f t="shared" si="8"/>
        <v>0</v>
      </c>
      <c r="AH24">
        <f t="shared" si="9"/>
        <v>0</v>
      </c>
      <c r="AI24">
        <f t="shared" si="10"/>
        <v>0</v>
      </c>
      <c r="AJ24">
        <f t="shared" si="11"/>
        <v>0</v>
      </c>
      <c r="AK24">
        <f t="shared" si="12"/>
        <v>0</v>
      </c>
      <c r="AL24">
        <f t="shared" si="13"/>
        <v>0</v>
      </c>
      <c r="AM24">
        <f t="shared" si="14"/>
        <v>0</v>
      </c>
      <c r="AN24">
        <f t="shared" si="15"/>
        <v>0</v>
      </c>
      <c r="AO24">
        <f t="shared" si="16"/>
        <v>0</v>
      </c>
      <c r="AP24">
        <f t="shared" si="17"/>
        <v>0</v>
      </c>
      <c r="AQ24">
        <f t="shared" si="18"/>
        <v>0</v>
      </c>
      <c r="AR24">
        <f t="shared" si="19"/>
        <v>0</v>
      </c>
      <c r="AS24">
        <f t="shared" si="20"/>
        <v>0</v>
      </c>
      <c r="AT24">
        <f t="shared" si="21"/>
        <v>0</v>
      </c>
      <c r="AU24">
        <f t="shared" si="22"/>
        <v>0</v>
      </c>
      <c r="AV24">
        <f t="shared" si="23"/>
        <v>0</v>
      </c>
    </row>
    <row r="25" spans="1:48">
      <c r="A25" s="8">
        <v>23</v>
      </c>
      <c r="B25" s="1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6">
        <f t="shared" si="1"/>
        <v>0</v>
      </c>
      <c r="X25" s="20">
        <f t="shared" si="2"/>
        <v>0</v>
      </c>
      <c r="Y25" s="16">
        <f t="shared" si="3"/>
        <v>0</v>
      </c>
      <c r="Z25" s="20" t="b">
        <f>IF(AND(Y25&gt;=20,Y25&lt;=50),Обработка!$O$1,IF(AND(Y25&gt;=51,Y25&lt;=59),Обработка!$O$2,IF(AND(Y25&gt;=60,Y25&lt;=69),Обработка!$O$3,IF(Y25&gt;=70,Обработка!$O$4))))</f>
        <v>0</v>
      </c>
      <c r="AC25">
        <f t="shared" si="4"/>
        <v>0</v>
      </c>
      <c r="AD25">
        <f t="shared" si="5"/>
        <v>0</v>
      </c>
      <c r="AE25">
        <f t="shared" si="6"/>
        <v>0</v>
      </c>
      <c r="AF25">
        <f t="shared" si="7"/>
        <v>0</v>
      </c>
      <c r="AG25">
        <f t="shared" si="8"/>
        <v>0</v>
      </c>
      <c r="AH25">
        <f t="shared" si="9"/>
        <v>0</v>
      </c>
      <c r="AI25">
        <f t="shared" si="10"/>
        <v>0</v>
      </c>
      <c r="AJ25">
        <f t="shared" si="11"/>
        <v>0</v>
      </c>
      <c r="AK25">
        <f t="shared" si="12"/>
        <v>0</v>
      </c>
      <c r="AL25">
        <f t="shared" si="13"/>
        <v>0</v>
      </c>
      <c r="AM25">
        <f t="shared" si="14"/>
        <v>0</v>
      </c>
      <c r="AN25">
        <f t="shared" si="15"/>
        <v>0</v>
      </c>
      <c r="AO25">
        <f t="shared" si="16"/>
        <v>0</v>
      </c>
      <c r="AP25">
        <f t="shared" si="17"/>
        <v>0</v>
      </c>
      <c r="AQ25">
        <f t="shared" si="18"/>
        <v>0</v>
      </c>
      <c r="AR25">
        <f t="shared" si="19"/>
        <v>0</v>
      </c>
      <c r="AS25">
        <f t="shared" si="20"/>
        <v>0</v>
      </c>
      <c r="AT25">
        <f t="shared" si="21"/>
        <v>0</v>
      </c>
      <c r="AU25">
        <f t="shared" si="22"/>
        <v>0</v>
      </c>
      <c r="AV25">
        <f t="shared" si="23"/>
        <v>0</v>
      </c>
    </row>
    <row r="26" spans="1:48">
      <c r="A26" s="8">
        <v>24</v>
      </c>
      <c r="B26" s="1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6">
        <f t="shared" si="1"/>
        <v>0</v>
      </c>
      <c r="X26" s="20">
        <f t="shared" si="2"/>
        <v>0</v>
      </c>
      <c r="Y26" s="16">
        <f t="shared" si="3"/>
        <v>0</v>
      </c>
      <c r="Z26" s="20" t="b">
        <f>IF(AND(Y26&gt;=20,Y26&lt;=50),Обработка!$O$1,IF(AND(Y26&gt;=51,Y26&lt;=59),Обработка!$O$2,IF(AND(Y26&gt;=60,Y26&lt;=69),Обработка!$O$3,IF(Y26&gt;=70,Обработка!$O$4))))</f>
        <v>0</v>
      </c>
      <c r="AC26">
        <f t="shared" si="4"/>
        <v>0</v>
      </c>
      <c r="AD26">
        <f t="shared" si="5"/>
        <v>0</v>
      </c>
      <c r="AE26">
        <f t="shared" si="6"/>
        <v>0</v>
      </c>
      <c r="AF26">
        <f t="shared" si="7"/>
        <v>0</v>
      </c>
      <c r="AG26">
        <f t="shared" si="8"/>
        <v>0</v>
      </c>
      <c r="AH26">
        <f t="shared" si="9"/>
        <v>0</v>
      </c>
      <c r="AI26">
        <f t="shared" si="10"/>
        <v>0</v>
      </c>
      <c r="AJ26">
        <f t="shared" si="11"/>
        <v>0</v>
      </c>
      <c r="AK26">
        <f t="shared" si="12"/>
        <v>0</v>
      </c>
      <c r="AL26">
        <f t="shared" si="13"/>
        <v>0</v>
      </c>
      <c r="AM26">
        <f t="shared" si="14"/>
        <v>0</v>
      </c>
      <c r="AN26">
        <f t="shared" si="15"/>
        <v>0</v>
      </c>
      <c r="AO26">
        <f t="shared" si="16"/>
        <v>0</v>
      </c>
      <c r="AP26">
        <f t="shared" si="17"/>
        <v>0</v>
      </c>
      <c r="AQ26">
        <f t="shared" si="18"/>
        <v>0</v>
      </c>
      <c r="AR26">
        <f t="shared" si="19"/>
        <v>0</v>
      </c>
      <c r="AS26">
        <f t="shared" si="20"/>
        <v>0</v>
      </c>
      <c r="AT26">
        <f t="shared" si="21"/>
        <v>0</v>
      </c>
      <c r="AU26">
        <f t="shared" si="22"/>
        <v>0</v>
      </c>
      <c r="AV26">
        <f t="shared" si="23"/>
        <v>0</v>
      </c>
    </row>
    <row r="27" spans="1:48">
      <c r="A27" s="8">
        <v>25</v>
      </c>
      <c r="B27" s="1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6">
        <f t="shared" si="1"/>
        <v>0</v>
      </c>
      <c r="X27" s="20">
        <f t="shared" si="2"/>
        <v>0</v>
      </c>
      <c r="Y27" s="16">
        <f t="shared" si="3"/>
        <v>0</v>
      </c>
      <c r="Z27" s="20" t="b">
        <f>IF(AND(Y27&gt;=20,Y27&lt;=50),Обработка!$O$1,IF(AND(Y27&gt;=51,Y27&lt;=59),Обработка!$O$2,IF(AND(Y27&gt;=60,Y27&lt;=69),Обработка!$O$3,IF(Y27&gt;=70,Обработка!$O$4))))</f>
        <v>0</v>
      </c>
      <c r="AC27">
        <f t="shared" si="4"/>
        <v>0</v>
      </c>
      <c r="AD27">
        <f t="shared" si="5"/>
        <v>0</v>
      </c>
      <c r="AE27">
        <f t="shared" si="6"/>
        <v>0</v>
      </c>
      <c r="AF27">
        <f t="shared" si="7"/>
        <v>0</v>
      </c>
      <c r="AG27">
        <f t="shared" si="8"/>
        <v>0</v>
      </c>
      <c r="AH27">
        <f t="shared" si="9"/>
        <v>0</v>
      </c>
      <c r="AI27">
        <f t="shared" si="10"/>
        <v>0</v>
      </c>
      <c r="AJ27">
        <f t="shared" si="11"/>
        <v>0</v>
      </c>
      <c r="AK27">
        <f t="shared" si="12"/>
        <v>0</v>
      </c>
      <c r="AL27">
        <f t="shared" si="13"/>
        <v>0</v>
      </c>
      <c r="AM27">
        <f t="shared" si="14"/>
        <v>0</v>
      </c>
      <c r="AN27">
        <f t="shared" si="15"/>
        <v>0</v>
      </c>
      <c r="AO27">
        <f t="shared" si="16"/>
        <v>0</v>
      </c>
      <c r="AP27">
        <f t="shared" si="17"/>
        <v>0</v>
      </c>
      <c r="AQ27">
        <f t="shared" si="18"/>
        <v>0</v>
      </c>
      <c r="AR27">
        <f t="shared" si="19"/>
        <v>0</v>
      </c>
      <c r="AS27">
        <f t="shared" si="20"/>
        <v>0</v>
      </c>
      <c r="AT27">
        <f t="shared" si="21"/>
        <v>0</v>
      </c>
      <c r="AU27">
        <f t="shared" si="22"/>
        <v>0</v>
      </c>
      <c r="AV27">
        <f t="shared" si="23"/>
        <v>0</v>
      </c>
    </row>
    <row r="28" spans="1:48">
      <c r="A28" s="8">
        <v>26</v>
      </c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6">
        <f t="shared" si="1"/>
        <v>0</v>
      </c>
      <c r="X28" s="20">
        <f t="shared" si="2"/>
        <v>0</v>
      </c>
      <c r="Y28" s="16">
        <f t="shared" si="3"/>
        <v>0</v>
      </c>
      <c r="Z28" s="20" t="b">
        <f>IF(AND(Y28&gt;=20,Y28&lt;=50),Обработка!$O$1,IF(AND(Y28&gt;=51,Y28&lt;=59),Обработка!$O$2,IF(AND(Y28&gt;=60,Y28&lt;=69),Обработка!$O$3,IF(Y28&gt;=70,Обработка!$O$4))))</f>
        <v>0</v>
      </c>
      <c r="AC28">
        <f t="shared" si="4"/>
        <v>0</v>
      </c>
      <c r="AD28">
        <f t="shared" si="5"/>
        <v>0</v>
      </c>
      <c r="AE28">
        <f t="shared" si="6"/>
        <v>0</v>
      </c>
      <c r="AF28">
        <f t="shared" si="7"/>
        <v>0</v>
      </c>
      <c r="AG28">
        <f t="shared" si="8"/>
        <v>0</v>
      </c>
      <c r="AH28">
        <f t="shared" si="9"/>
        <v>0</v>
      </c>
      <c r="AI28">
        <f t="shared" si="10"/>
        <v>0</v>
      </c>
      <c r="AJ28">
        <f t="shared" si="11"/>
        <v>0</v>
      </c>
      <c r="AK28">
        <f t="shared" si="12"/>
        <v>0</v>
      </c>
      <c r="AL28">
        <f t="shared" si="13"/>
        <v>0</v>
      </c>
      <c r="AM28">
        <f t="shared" si="14"/>
        <v>0</v>
      </c>
      <c r="AN28">
        <f t="shared" si="15"/>
        <v>0</v>
      </c>
      <c r="AO28">
        <f t="shared" si="16"/>
        <v>0</v>
      </c>
      <c r="AP28">
        <f t="shared" si="17"/>
        <v>0</v>
      </c>
      <c r="AQ28">
        <f t="shared" si="18"/>
        <v>0</v>
      </c>
      <c r="AR28">
        <f t="shared" si="19"/>
        <v>0</v>
      </c>
      <c r="AS28">
        <f t="shared" si="20"/>
        <v>0</v>
      </c>
      <c r="AT28">
        <f t="shared" si="21"/>
        <v>0</v>
      </c>
      <c r="AU28">
        <f t="shared" si="22"/>
        <v>0</v>
      </c>
      <c r="AV28">
        <f t="shared" si="23"/>
        <v>0</v>
      </c>
    </row>
    <row r="29" spans="1:48">
      <c r="A29" s="8">
        <v>27</v>
      </c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6">
        <f t="shared" si="1"/>
        <v>0</v>
      </c>
      <c r="X29" s="20">
        <f t="shared" si="2"/>
        <v>0</v>
      </c>
      <c r="Y29" s="16">
        <f t="shared" si="3"/>
        <v>0</v>
      </c>
      <c r="Z29" s="20" t="b">
        <f>IF(AND(Y29&gt;=20,Y29&lt;=50),Обработка!$O$1,IF(AND(Y29&gt;=51,Y29&lt;=59),Обработка!$O$2,IF(AND(Y29&gt;=60,Y29&lt;=69),Обработка!$O$3,IF(Y29&gt;=70,Обработка!$O$4))))</f>
        <v>0</v>
      </c>
      <c r="AC29">
        <f t="shared" si="4"/>
        <v>0</v>
      </c>
      <c r="AD29">
        <f t="shared" si="5"/>
        <v>0</v>
      </c>
      <c r="AE29">
        <f t="shared" si="6"/>
        <v>0</v>
      </c>
      <c r="AF29">
        <f t="shared" si="7"/>
        <v>0</v>
      </c>
      <c r="AG29">
        <f t="shared" si="8"/>
        <v>0</v>
      </c>
      <c r="AH29">
        <f t="shared" si="9"/>
        <v>0</v>
      </c>
      <c r="AI29">
        <f t="shared" si="10"/>
        <v>0</v>
      </c>
      <c r="AJ29">
        <f t="shared" si="11"/>
        <v>0</v>
      </c>
      <c r="AK29">
        <f t="shared" si="12"/>
        <v>0</v>
      </c>
      <c r="AL29">
        <f t="shared" si="13"/>
        <v>0</v>
      </c>
      <c r="AM29">
        <f t="shared" si="14"/>
        <v>0</v>
      </c>
      <c r="AN29">
        <f t="shared" si="15"/>
        <v>0</v>
      </c>
      <c r="AO29">
        <f t="shared" si="16"/>
        <v>0</v>
      </c>
      <c r="AP29">
        <f t="shared" si="17"/>
        <v>0</v>
      </c>
      <c r="AQ29">
        <f t="shared" si="18"/>
        <v>0</v>
      </c>
      <c r="AR29">
        <f t="shared" si="19"/>
        <v>0</v>
      </c>
      <c r="AS29">
        <f t="shared" si="20"/>
        <v>0</v>
      </c>
      <c r="AT29">
        <f t="shared" si="21"/>
        <v>0</v>
      </c>
      <c r="AU29">
        <f t="shared" si="22"/>
        <v>0</v>
      </c>
      <c r="AV29">
        <f t="shared" si="23"/>
        <v>0</v>
      </c>
    </row>
    <row r="30" spans="1:48">
      <c r="A30" s="8">
        <v>28</v>
      </c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6">
        <f t="shared" si="1"/>
        <v>0</v>
      </c>
      <c r="X30" s="20">
        <f t="shared" si="2"/>
        <v>0</v>
      </c>
      <c r="Y30" s="16">
        <f t="shared" si="3"/>
        <v>0</v>
      </c>
      <c r="Z30" s="20" t="b">
        <f>IF(AND(Y30&gt;=20,Y30&lt;=50),Обработка!$O$1,IF(AND(Y30&gt;=51,Y30&lt;=59),Обработка!$O$2,IF(AND(Y30&gt;=60,Y30&lt;=69),Обработка!$O$3,IF(Y30&gt;=70,Обработка!$O$4))))</f>
        <v>0</v>
      </c>
      <c r="AC30">
        <f t="shared" si="4"/>
        <v>0</v>
      </c>
      <c r="AD30">
        <f t="shared" si="5"/>
        <v>0</v>
      </c>
      <c r="AE30">
        <f t="shared" si="6"/>
        <v>0</v>
      </c>
      <c r="AF30">
        <f t="shared" si="7"/>
        <v>0</v>
      </c>
      <c r="AG30">
        <f t="shared" si="8"/>
        <v>0</v>
      </c>
      <c r="AH30">
        <f t="shared" si="9"/>
        <v>0</v>
      </c>
      <c r="AI30">
        <f t="shared" si="10"/>
        <v>0</v>
      </c>
      <c r="AJ30">
        <f t="shared" si="11"/>
        <v>0</v>
      </c>
      <c r="AK30">
        <f t="shared" si="12"/>
        <v>0</v>
      </c>
      <c r="AL30">
        <f t="shared" si="13"/>
        <v>0</v>
      </c>
      <c r="AM30">
        <f t="shared" si="14"/>
        <v>0</v>
      </c>
      <c r="AN30">
        <f t="shared" si="15"/>
        <v>0</v>
      </c>
      <c r="AO30">
        <f t="shared" si="16"/>
        <v>0</v>
      </c>
      <c r="AP30">
        <f t="shared" si="17"/>
        <v>0</v>
      </c>
      <c r="AQ30">
        <f t="shared" si="18"/>
        <v>0</v>
      </c>
      <c r="AR30">
        <f t="shared" si="19"/>
        <v>0</v>
      </c>
      <c r="AS30">
        <f t="shared" si="20"/>
        <v>0</v>
      </c>
      <c r="AT30">
        <f t="shared" si="21"/>
        <v>0</v>
      </c>
      <c r="AU30">
        <f t="shared" si="22"/>
        <v>0</v>
      </c>
      <c r="AV30">
        <f t="shared" si="23"/>
        <v>0</v>
      </c>
    </row>
    <row r="31" spans="1:48">
      <c r="A31" s="8">
        <v>29</v>
      </c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6">
        <f t="shared" si="1"/>
        <v>0</v>
      </c>
      <c r="X31" s="20">
        <f t="shared" si="2"/>
        <v>0</v>
      </c>
      <c r="Y31" s="16">
        <f t="shared" si="3"/>
        <v>0</v>
      </c>
      <c r="Z31" s="20" t="b">
        <f>IF(AND(Y31&gt;=20,Y31&lt;=50),Обработка!$O$1,IF(AND(Y31&gt;=51,Y31&lt;=59),Обработка!$O$2,IF(AND(Y31&gt;=60,Y31&lt;=69),Обработка!$O$3,IF(Y31&gt;=70,Обработка!$O$4))))</f>
        <v>0</v>
      </c>
      <c r="AC31">
        <f t="shared" si="4"/>
        <v>0</v>
      </c>
      <c r="AD31">
        <f t="shared" si="5"/>
        <v>0</v>
      </c>
      <c r="AE31">
        <f t="shared" si="6"/>
        <v>0</v>
      </c>
      <c r="AF31">
        <f t="shared" si="7"/>
        <v>0</v>
      </c>
      <c r="AG31">
        <f t="shared" si="8"/>
        <v>0</v>
      </c>
      <c r="AH31">
        <f t="shared" si="9"/>
        <v>0</v>
      </c>
      <c r="AI31">
        <f t="shared" si="10"/>
        <v>0</v>
      </c>
      <c r="AJ31">
        <f t="shared" si="11"/>
        <v>0</v>
      </c>
      <c r="AK31">
        <f t="shared" si="12"/>
        <v>0</v>
      </c>
      <c r="AL31">
        <f t="shared" si="13"/>
        <v>0</v>
      </c>
      <c r="AM31">
        <f t="shared" si="14"/>
        <v>0</v>
      </c>
      <c r="AN31">
        <f t="shared" si="15"/>
        <v>0</v>
      </c>
      <c r="AO31">
        <f t="shared" si="16"/>
        <v>0</v>
      </c>
      <c r="AP31">
        <f t="shared" si="17"/>
        <v>0</v>
      </c>
      <c r="AQ31">
        <f t="shared" si="18"/>
        <v>0</v>
      </c>
      <c r="AR31">
        <f t="shared" si="19"/>
        <v>0</v>
      </c>
      <c r="AS31">
        <f t="shared" si="20"/>
        <v>0</v>
      </c>
      <c r="AT31">
        <f t="shared" si="21"/>
        <v>0</v>
      </c>
      <c r="AU31">
        <f t="shared" si="22"/>
        <v>0</v>
      </c>
      <c r="AV31">
        <f t="shared" si="23"/>
        <v>0</v>
      </c>
    </row>
  </sheetData>
  <mergeCells count="4">
    <mergeCell ref="A1:A2"/>
    <mergeCell ref="B1:B2"/>
    <mergeCell ref="W1:Z1"/>
    <mergeCell ref="C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Бланк Методички</vt:lpstr>
      <vt:lpstr>Обработка</vt:lpstr>
      <vt:lpstr>Печать</vt:lpstr>
      <vt:lpstr>Групповой обработчик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2019-03-01T06:14:27Z</dcterms:modified>
</cp:coreProperties>
</file>