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jpeg" ContentType="image/jpe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827" codeName="{3D1A710C-6663-3D7B-7F91-EC182F24A4BC}"/>
  <workbookPr codeName="ЭтаКнига" filterPrivacy="1"/>
  <workbookProtection workbookAlgorithmName="SHA-512" workbookHashValue="aK1YGvGjE7Og3al15AZ8nCnB4D3nbovWtk3yB01r5X9hNmiejwaaxmfFi8sUHraqWkgxHgFHKs41Rn/LIVWegw==" workbookSaltValue="aJVXLWfF6V+4mLdoOssFfg==" workbookSpinCount="100000" lockStructure="1"/>
  <bookViews>
    <workbookView xWindow="240" yWindow="105" windowWidth="14805" windowHeight="8010" activeTab="0"/>
  </bookViews>
  <sheets>
    <sheet name="Бланк Методички" sheetId="1" r:id="rId3"/>
    <sheet name="Обработка результатов" sheetId="2" state="hidden" r:id="rId4"/>
    <sheet name="Печать" sheetId="9" r:id="rId5"/>
  </sheets>
  <definedNames/>
  <calcPr calcId="179021"/>
</workbook>
</file>

<file path=xl/calcChain.xml><?xml version="1.0" encoding="utf-8"?>
<calcChain xmlns="http://schemas.openxmlformats.org/spreadsheetml/2006/main">
  <c r="M3" i="2" l="1"/>
</calcChain>
</file>

<file path=xl/sharedStrings.xml><?xml version="1.0" encoding="utf-8"?>
<sst xmlns="http://schemas.openxmlformats.org/spreadsheetml/2006/main" count="82" uniqueCount="74">
  <si>
    <t>Фамилия, имя</t>
  </si>
  <si>
    <t>Возраст</t>
  </si>
  <si>
    <t>Класс</t>
  </si>
  <si>
    <t>Шкала</t>
  </si>
  <si>
    <t>Пункты, номер</t>
  </si>
  <si>
    <t>Результаты</t>
  </si>
  <si>
    <t>Итого</t>
  </si>
  <si>
    <t>Ф.И.О.</t>
  </si>
  <si>
    <t>Уровень</t>
  </si>
  <si>
    <t>Баллы</t>
  </si>
  <si>
    <t>ФИО</t>
  </si>
  <si>
    <t>Дата</t>
  </si>
  <si>
    <t>Мальчик</t>
  </si>
  <si>
    <t>Девочка</t>
  </si>
  <si>
    <t>5 Б</t>
  </si>
  <si>
    <t>5 А</t>
  </si>
  <si>
    <t>5 В</t>
  </si>
  <si>
    <t>Ответы</t>
  </si>
  <si>
    <t>+</t>
  </si>
  <si>
    <t>-</t>
  </si>
  <si>
    <t>http://eschool.by/courses/psy</t>
  </si>
  <si>
    <r>
      <t xml:space="preserve">Если вы согласны с утверждением (то есть это подходит для описания вашего поведения или состояния), то поставьте «+» в клеточку рядом с номером утверждения. Если не согласны, то ничего ставить не надо.
</t>
    </r>
    <r>
      <rPr>
        <b/>
        <sz val="18"/>
        <color theme="1"/>
        <rFont val="Calibri"/>
        <family val="2"/>
        <charset val="204"/>
        <scheme val="minor"/>
      </rPr>
      <t xml:space="preserve">Если согласны с высказыванием, в бланке поставьте «+», если нет «–». </t>
    </r>
  </si>
  <si>
    <t xml:space="preserve">Вербальная агрессия </t>
  </si>
  <si>
    <t xml:space="preserve">Физическая агрессия </t>
  </si>
  <si>
    <t xml:space="preserve">Косвенная агрессия </t>
  </si>
  <si>
    <t xml:space="preserve">Эмоциональная агрессия </t>
  </si>
  <si>
    <t>Самоагрессия</t>
  </si>
  <si>
    <t>Во время спора я часто повышаю голос.</t>
  </si>
  <si>
    <t>Если мне необходимо будет прибегнуть к физической силе для защиты своих прав, я сделаю это, не раздумывая.</t>
  </si>
  <si>
    <t>Увлекшись спором с другим человеком, я могу стукнуть кулаком по столу, чтобы привлечь к себе внимание или доказать свою правоту.</t>
  </si>
  <si>
    <t>Я постоянно чувствую, что другие не уважают мои права.</t>
  </si>
  <si>
    <t>Когда я вспоминаю прошлое, порой мне бывает обидно за себя.</t>
  </si>
  <si>
    <t>Если меня кто-то раздражает, я могу сказать ему все, что о нем думаю.</t>
  </si>
  <si>
    <t>Когда я встречаю неприятного мне человека, я могу позволить себе незаметно ущипнуть или толкнуть его.</t>
  </si>
  <si>
    <t>Я иногда бываю настолько взбешен, что швыряю разные предметы.</t>
  </si>
  <si>
    <t>В общении с людьми я часто чувствую себя «пороховой бочкой», которая постоянно готова взорваться.</t>
  </si>
  <si>
    <t>Хотя я и не подаю вида, иногда меня гложет зависть.</t>
  </si>
  <si>
    <t>Если я не одобряю поведение своих знакомых, то я прямо говорю им об этом.</t>
  </si>
  <si>
    <t>Если кто-нибудь поднимет на меня руку, я постараюсь ударить его первым.</t>
  </si>
  <si>
    <t>Я могу от злости порвать тетрадку или бросить книжку.</t>
  </si>
  <si>
    <t>Порой у меня появляется желание зло пошутить над другим человеком.</t>
  </si>
  <si>
    <t xml:space="preserve">Когда я сердит, то обычно мрачнею и не хочу ни с кем общаться. </t>
  </si>
  <si>
    <t>В сильном гневе я употребляю крепкие выражения, сквернословлю.</t>
  </si>
  <si>
    <t>У меня часто «чешутся кулаки», и я всегда готов пустить их в ход.</t>
  </si>
  <si>
    <t>Я помню, что бывал настолько сердитым, что хватал все, что попадало под руку, и ломал.</t>
  </si>
  <si>
    <t>Иногда люди раздражают меня только одним своим присутствием.</t>
  </si>
  <si>
    <t>Если мне нанесут обиду, у меня пропадет желание разговаривать.</t>
  </si>
  <si>
    <t>Иногда я намеренно говорю гадости о человеке, которого не люблю.</t>
  </si>
  <si>
    <t>Если я знаю, что человек намеренно меня толкнул, то дело может дойти до драки.</t>
  </si>
  <si>
    <t>Когда я взбешен, то могу хлопнуть дверью.</t>
  </si>
  <si>
    <t>Мне кажется, что окружающие люди меня не любят.</t>
  </si>
  <si>
    <t>Очень часто своими словами и действиями я сам себе приношу вред.</t>
  </si>
  <si>
    <t>Когда я взбешен, я кричу самое злобное ругательство.</t>
  </si>
  <si>
    <t>Я знаю, по какой причине и когда можно кого-нибудь ударить.</t>
  </si>
  <si>
    <t>Меня раздражает, когда предметы лежат не на своем месте.</t>
  </si>
  <si>
    <t>Другие люди мне всегда кажутся более счастливыми и везучими.</t>
  </si>
  <si>
    <t>Мне кажется, что я сам виноват в своих проблемах.</t>
  </si>
  <si>
    <t>Когда люди орут на меня, я отвечаю тем же.</t>
  </si>
  <si>
    <t>Когда я думаю об очень неприятном мне человеке, у меня появляется желание причинить ему зло.</t>
  </si>
  <si>
    <t>Иногда меня злят улыбающиеся и веселые люди.</t>
  </si>
  <si>
    <t>Я думаю, что люди совершают хорошие поступки, потому что им это выгодно.</t>
  </si>
  <si>
    <t>В разговоре с человеком я обычно его перебиваю.</t>
  </si>
  <si>
    <t>В детстве я часто дрался.</t>
  </si>
  <si>
    <t>На моем столе всегда беспорядок.</t>
  </si>
  <si>
    <t>Я не верю людям, которые делают для меня хорошее.</t>
  </si>
  <si>
    <t>Я не могу поделиться с другими своими чувствами и переживаниями.</t>
  </si>
  <si>
    <t>Если кто-нибудь обращается со мной не так, как следует, я очень расстраиваюсь по этому поводу.</t>
  </si>
  <si>
    <t>Сумма баллов</t>
  </si>
  <si>
    <t>Высокая степень агрессивности человека, низкие адаптационные возможности.</t>
  </si>
  <si>
    <t>Средний уровень агрессивности и адаптированности.</t>
  </si>
  <si>
    <t>Низкая степень агрессивности и высокую степень адаптированного поведения.</t>
  </si>
  <si>
    <t>Тест агрессивности (опросник Л.Г. Почебут)</t>
  </si>
  <si>
    <t xml:space="preserve">Сумма баллов 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</si>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</sst>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sz val="12"/>
      <color rgb="FF003399"/>
      <name val="Eskal Font4You"/>
      <family val="2"/>
      <charset val="204"/>
    </font>
    <font>
      <sz val="2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8" tint="0.599990010261535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/>
    </xf>
    <xf numFmtId="49" fontId="0" fillId="0" borderId="0" xfId="0" applyNumberFormat="1"/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>
      <alignment/>
    </xf>
    <xf numFmtId="0" fontId="0" fillId="0" borderId="0" xfId="0" applyBorder="1" applyAlignment="1">
      <alignment/>
    </xf>
    <xf numFmtId="0" fontId="0" fillId="0" borderId="0" xfId="0" applyBorder="1"/>
    <xf numFmtId="0" fontId="12" fillId="0" borderId="1" xfId="0" applyFont="1" applyFill="1" applyBorder="1" applyAlignment="1">
      <alignment horizontal="left" vertical="center"/>
    </xf>
    <xf numFmtId="0" fontId="14" fillId="0" borderId="0" xfId="0" applyFo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/>
    </xf>
    <xf numFmtId="0" fontId="0" fillId="0" borderId="0" xfId="0" applyFill="1" applyProtection="1">
      <protection/>
    </xf>
    <xf numFmtId="0" fontId="3" fillId="0" borderId="0" xfId="0" applyFont="1" applyFill="1" applyBorder="1" applyAlignment="1" applyProtection="1">
      <alignment horizontal="center" vertical="center"/>
      <protection/>
    </xf>
    <xf numFmtId="0" fontId="0" fillId="0" borderId="0" xfId="0" applyProtection="1">
      <protection/>
    </xf>
    <xf numFmtId="0" fontId="22" fillId="0" borderId="0" xfId="0" applyFont="1" applyAlignment="1">
      <alignment horizontal="justify" vertical="center"/>
    </xf>
    <xf numFmtId="0" fontId="9" fillId="2" borderId="1" xfId="0" applyFont="1" applyFill="1" applyBorder="1" applyAlignment="1" applyProtection="1">
      <alignment horizontal="center" vertical="center"/>
      <protection/>
    </xf>
    <xf numFmtId="0" fontId="7" fillId="3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left" vertical="center" shrinkToFit="1"/>
      <protection/>
    </xf>
    <xf numFmtId="0" fontId="23" fillId="5" borderId="1" xfId="0" applyFont="1" applyFill="1" applyBorder="1" applyAlignment="1" applyProtection="1">
      <alignment horizontal="left" vertical="center" shrinkToFit="1"/>
      <protection/>
    </xf>
    <xf numFmtId="0" fontId="15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top"/>
      <protection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/>
    </xf>
    <xf numFmtId="0" fontId="7" fillId="6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4"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99976634979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2" Type="http://schemas.openxmlformats.org/officeDocument/2006/relationships/styles" Target="styles.xml" /></Relationships>
</file>

<file path=xl/ctrProps/ctrProp1.xml><?xml version="1.0" encoding="utf-8"?>
<formControlPr xmlns="http://schemas.microsoft.com/office/spreadsheetml/2009/9/main" objectType="Button" lockText="1"/>
</file>

<file path=xl/ctrProps/ctrProp2.xml><?xml version="1.0" encoding="utf-8"?>
<formControlPr xmlns="http://schemas.microsoft.com/office/spreadsheetml/2009/9/main" objectType="Button" lockText="1"/>
</file>

<file path=xl/ctrProps/ctr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</xdr:row>
          <xdr:rowOff>171450</xdr:rowOff>
        </xdr:from>
        <xdr:to>
          <xdr:col>13</xdr:col>
          <xdr:colOff>428625</xdr:colOff>
          <xdr:row>4</xdr:row>
          <xdr:rowOff>9525</xdr:rowOff>
        </xdr:to>
        <xdr:sp macro="[0]!SaveToPDF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>
              <a:spLocks noRot="1"/>
            </xdr:cNvSpPr>
          </xdr:nvSpPr>
          <xdr:spPr>
            <a:xfrm>
              <a:off x="6419850" y="73342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123825</xdr:rowOff>
        </xdr:from>
        <xdr:to>
          <xdr:col>13</xdr:col>
          <xdr:colOff>447675</xdr:colOff>
          <xdr:row>8</xdr:row>
          <xdr:rowOff>142875</xdr:rowOff>
        </xdr:to>
        <xdr:sp macro="[0]!PrintD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>
              <a:spLocks noRot="1"/>
            </xdr:cNvSpPr>
          </xdr:nvSpPr>
          <xdr:spPr>
            <a:xfrm>
              <a:off x="6438900" y="1828800"/>
              <a:ext cx="2266950" cy="495300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28575</xdr:rowOff>
        </xdr:from>
        <xdr:to>
          <xdr:col>13</xdr:col>
          <xdr:colOff>438150</xdr:colOff>
          <xdr:row>13</xdr:row>
          <xdr:rowOff>57150</xdr:rowOff>
        </xdr:to>
        <xdr:sp macro="[0]!ClearData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>
              <a:spLocks noRot="1"/>
            </xdr:cNvSpPr>
          </xdr:nvSpPr>
          <xdr:spPr>
            <a:xfrm>
              <a:off x="6429375" y="2924175"/>
              <a:ext cx="2266950" cy="447675"/>
            </a:xfrm>
            <a:prstGeom prst="rect"/>
            <a:ln>
              <a:solidFill>
                <a:srgbClr val="000000"/>
              </a:solidFill>
            </a:ln>
          </xdr:spPr>
          <xdr:txBody>
            <a:bodyPr lIns="45720" tIns="36576" rIns="45720" bIns="36576" vertOverflow="clip" wrap="square" anchor="ctr" upright="1"/>
            <a:p>
              <a:pPr algn="ctr" rtl="0"/>
              <a:r>
                <a:rPr lang="ru-RU" sz="2000" u="none" b="0" i="0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image" Target="../media/image1.jpeg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4" Type="http://schemas.openxmlformats.org/officeDocument/2006/relationships/drawing" Target="../drawings/drawing1.xml" /><Relationship Id="rId1" Type="http://schemas.openxmlformats.org/officeDocument/2006/relationships/ctrlProp" Target="../ctrProps/ctrProp1.xml" /><Relationship Id="rId3" Type="http://schemas.openxmlformats.org/officeDocument/2006/relationships/ctrlProp" Target="../ctrProps/ctrProp3.xml" /><Relationship Id="rId6" Type="http://schemas.openxmlformats.org/officeDocument/2006/relationships/printerSettings" Target="../printerSettings/printerSettings3.bin" /><Relationship Id="rId5" Type="http://schemas.openxmlformats.org/officeDocument/2006/relationships/vmlDrawing" Target="../drawings/vmlDrawing1.vml" /><Relationship Id="rId2" Type="http://schemas.openxmlformats.org/officeDocument/2006/relationships/ctrlProp" Target="../ctrProps/ctrProp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50"/>
  <sheetViews>
    <sheetView showGridLines="0" tabSelected="1" workbookViewId="0" topLeftCell="A1">
      <selection pane="topLeft" activeCell="D2" sqref="D2:I2"/>
    </sheetView>
  </sheetViews>
  <sheetFormatPr defaultRowHeight="15"/>
  <cols>
    <col min="1" max="1" width="7.571428571428571" customWidth="1"/>
    <col min="12" max="12" width="12.571428571428571" customWidth="1"/>
    <col min="16" max="16" width="6.285714285714286" customWidth="1"/>
    <col min="17" max="17" width="6.142857142857143" customWidth="1"/>
    <col min="20" max="20" width="0" hidden="1" customWidth="1"/>
    <col min="22" max="22" width="0" hidden="1" customWidth="1"/>
    <col min="32" max="34" width="0" hidden="1" customWidth="1"/>
  </cols>
  <sheetData>
    <row r="1" spans="1:3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15</v>
      </c>
    </row>
    <row r="2" spans="1:34" ht="19.5" customHeight="1">
      <c r="A2" s="41" t="s">
        <v>0</v>
      </c>
      <c r="B2" s="41"/>
      <c r="C2" s="41"/>
      <c r="D2" s="42"/>
      <c r="E2" s="42"/>
      <c r="F2" s="42"/>
      <c r="G2" s="42"/>
      <c r="H2" s="42"/>
      <c r="I2" s="42"/>
      <c r="K2" s="39" t="s">
        <v>2</v>
      </c>
      <c r="L2" s="39"/>
      <c r="M2" s="40"/>
      <c r="N2" s="40"/>
      <c r="O2" s="40"/>
      <c r="V2" t="s">
        <v>12</v>
      </c>
      <c r="AG2">
        <v>11</v>
      </c>
      <c r="AH2" t="s">
        <v>14</v>
      </c>
    </row>
    <row r="3" spans="1:34" ht="18.75">
      <c r="A3" s="41" t="s">
        <v>1</v>
      </c>
      <c r="B3" s="41"/>
      <c r="C3" s="41"/>
      <c r="D3" s="43"/>
      <c r="E3" s="44"/>
      <c r="F3" s="44"/>
      <c r="G3" s="44"/>
      <c r="H3" s="44"/>
      <c r="I3" s="45"/>
      <c r="K3" s="39" t="s">
        <v>73</v>
      </c>
      <c r="L3" s="39"/>
      <c r="M3" s="40"/>
      <c r="N3" s="40"/>
      <c r="O3" s="40"/>
      <c r="P3" s="38"/>
      <c r="Q3" s="38"/>
      <c r="R3" s="38"/>
      <c r="S3" s="38"/>
      <c r="V3" t="s">
        <v>13</v>
      </c>
      <c r="AG3">
        <v>12</v>
      </c>
      <c r="AH3" t="s">
        <v>16</v>
      </c>
    </row>
    <row r="4" spans="33:33" ht="15">
      <c r="AG4">
        <v>13</v>
      </c>
    </row>
    <row r="5" spans="1:33" ht="23.25" customHeight="1">
      <c r="A5" s="46" t="s">
        <v>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AF5" t="s">
        <v>12</v>
      </c>
      <c r="AG5">
        <v>14</v>
      </c>
    </row>
    <row r="6" spans="1:33" ht="18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AF6" t="s">
        <v>13</v>
      </c>
      <c r="AG6">
        <v>15</v>
      </c>
    </row>
    <row r="7" spans="1:33" ht="22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AG7">
        <v>16</v>
      </c>
    </row>
    <row r="8" spans="1:15" ht="20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0" s="32" customFormat="1" ht="18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1"/>
      <c r="R9" s="31"/>
      <c r="S9" s="31"/>
      <c r="T9" s="31"/>
    </row>
    <row r="10" s="32" customFormat="1" ht="15"/>
    <row r="11" spans="1:30" ht="24" customHeight="1">
      <c r="A11" s="34">
        <v>1</v>
      </c>
      <c r="B11" s="36" t="s">
        <v>27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24"/>
      <c r="P11" s="32"/>
      <c r="Q11" s="32"/>
      <c r="R11" s="32"/>
      <c r="S11" s="32"/>
      <c r="T11" s="32" t="s">
        <v>18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ht="24" customHeight="1">
      <c r="A12" s="34">
        <v>2</v>
      </c>
      <c r="B12" s="37" t="s">
        <v>28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24"/>
      <c r="P12" s="32"/>
      <c r="Q12" s="32"/>
      <c r="R12" s="32"/>
      <c r="S12" s="32"/>
      <c r="T12" s="32" t="s">
        <v>19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0" ht="24" customHeight="1">
      <c r="A13" s="34">
        <v>3</v>
      </c>
      <c r="B13" s="36" t="s">
        <v>29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24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 ht="24" customHeight="1">
      <c r="A14" s="34">
        <v>4</v>
      </c>
      <c r="B14" s="37" t="s">
        <v>30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24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0" ht="24" customHeight="1">
      <c r="A15" s="34">
        <v>5</v>
      </c>
      <c r="B15" s="36" t="s">
        <v>31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24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1:30" ht="24" customHeight="1">
      <c r="A16" s="34">
        <v>6</v>
      </c>
      <c r="B16" s="37" t="s">
        <v>32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24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1:30" ht="24" customHeight="1">
      <c r="A17" s="34">
        <v>7</v>
      </c>
      <c r="B17" s="36" t="s">
        <v>33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24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1:30" ht="24" customHeight="1">
      <c r="A18" s="34">
        <v>8</v>
      </c>
      <c r="B18" s="37" t="s">
        <v>34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24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ht="24" customHeight="1">
      <c r="A19" s="34">
        <v>9</v>
      </c>
      <c r="B19" s="36" t="s">
        <v>35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4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24" customHeight="1">
      <c r="A20" s="34">
        <v>10</v>
      </c>
      <c r="B20" s="37" t="s">
        <v>36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4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24" customHeight="1">
      <c r="A21" s="34">
        <v>11</v>
      </c>
      <c r="B21" s="36" t="s">
        <v>37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24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4" customHeight="1">
      <c r="A22" s="34">
        <v>12</v>
      </c>
      <c r="B22" s="37" t="s">
        <v>38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24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24" customHeight="1">
      <c r="A23" s="34">
        <v>13</v>
      </c>
      <c r="B23" s="36" t="s">
        <v>39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24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ht="24" customHeight="1">
      <c r="A24" s="34">
        <v>14</v>
      </c>
      <c r="B24" s="37" t="s">
        <v>40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24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ht="24" customHeight="1">
      <c r="A25" s="34">
        <v>15</v>
      </c>
      <c r="B25" s="36" t="s">
        <v>41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4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1:30" ht="24" customHeight="1">
      <c r="A26" s="34">
        <v>16</v>
      </c>
      <c r="B26" s="37" t="s">
        <v>42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24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4" customHeight="1">
      <c r="A27" s="34">
        <v>17</v>
      </c>
      <c r="B27" s="36" t="s">
        <v>43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24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24" customHeight="1">
      <c r="A28" s="34">
        <v>18</v>
      </c>
      <c r="B28" s="37" t="s">
        <v>44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24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4" customHeight="1">
      <c r="A29" s="34">
        <v>19</v>
      </c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24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24" customHeight="1">
      <c r="A30" s="34">
        <v>20</v>
      </c>
      <c r="B30" s="37" t="s">
        <v>46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24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24" customHeight="1">
      <c r="A31" s="34">
        <v>21</v>
      </c>
      <c r="B31" s="36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4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24" customHeight="1">
      <c r="A32" s="34">
        <v>22</v>
      </c>
      <c r="B32" s="37" t="s">
        <v>48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4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24" customHeight="1">
      <c r="A33" s="34">
        <v>23</v>
      </c>
      <c r="B33" s="36" t="s">
        <v>49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24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1:30" ht="24" customHeight="1">
      <c r="A34" s="34">
        <v>24</v>
      </c>
      <c r="B34" s="37" t="s">
        <v>50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24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1:30" ht="24" customHeight="1">
      <c r="A35" s="34">
        <v>25</v>
      </c>
      <c r="B35" s="36" t="s">
        <v>51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24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1:30" ht="24" customHeight="1">
      <c r="A36" s="34">
        <v>26</v>
      </c>
      <c r="B36" s="37" t="s">
        <v>52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24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1:30" ht="24" customHeight="1">
      <c r="A37" s="34">
        <v>27</v>
      </c>
      <c r="B37" s="36" t="s">
        <v>53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24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1:30" ht="24" customHeight="1">
      <c r="A38" s="34">
        <v>28</v>
      </c>
      <c r="B38" s="37" t="s">
        <v>54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24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24" customHeight="1">
      <c r="A39" s="34">
        <v>29</v>
      </c>
      <c r="B39" s="36" t="s">
        <v>55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4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 ht="24" customHeight="1">
      <c r="A40" s="34">
        <v>30</v>
      </c>
      <c r="B40" s="37" t="s">
        <v>56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24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1:30" ht="24" customHeight="1">
      <c r="A41" s="34">
        <v>31</v>
      </c>
      <c r="B41" s="36" t="s">
        <v>57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4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1:30" ht="24" customHeight="1">
      <c r="A42" s="34">
        <v>32</v>
      </c>
      <c r="B42" s="37" t="s">
        <v>58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24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</row>
    <row r="43" spans="1:30" ht="24" customHeight="1">
      <c r="A43" s="34">
        <v>33</v>
      </c>
      <c r="B43" s="36" t="s">
        <v>59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24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1:30" ht="24" customHeight="1">
      <c r="A44" s="34">
        <v>34</v>
      </c>
      <c r="B44" s="37" t="s">
        <v>60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24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1:30" ht="24" customHeight="1">
      <c r="A45" s="34">
        <v>35</v>
      </c>
      <c r="B45" s="36" t="s">
        <v>66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24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  <row r="46" spans="1:30" ht="24" customHeight="1">
      <c r="A46" s="34">
        <v>36</v>
      </c>
      <c r="B46" s="37" t="s">
        <v>61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24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</row>
    <row r="47" spans="1:30" ht="24" customHeight="1">
      <c r="A47" s="34">
        <v>37</v>
      </c>
      <c r="B47" s="36" t="s">
        <v>62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24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</row>
    <row r="48" spans="1:30" ht="24" customHeight="1">
      <c r="A48" s="34">
        <v>38</v>
      </c>
      <c r="B48" s="37" t="s">
        <v>63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24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</row>
    <row r="49" spans="1:30" ht="24" customHeight="1">
      <c r="A49" s="34">
        <v>39</v>
      </c>
      <c r="B49" s="36" t="s">
        <v>64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24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</row>
    <row r="50" spans="1:30" ht="24" customHeight="1">
      <c r="A50" s="34">
        <v>40</v>
      </c>
      <c r="B50" s="37" t="s">
        <v>65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24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</sheetData>
  <sheetProtection algorithmName="SHA-512" hashValue="U+Jx5VdPcFbrnWw9DQpFOBH816UZjaJPawzd7ndUGbCFfxfNwt/2AsYkkQJ2oDn+D6wh4hR4pPiStRIOmh+F7w==" saltValue="v0vz7r5EZMXfF+iZMc3H1g==" spinCount="100000" sheet="1" formatCells="0" formatColumns="0" formatRows="0" insertColumns="0" insertRows="0" insertHyperlinks="0" deleteColumns="0" deleteRows="0" selectLockedCells="1" sort="0" autoFilter="0" pivotTables="0"/>
  <mergeCells count="50">
    <mergeCell ref="K3:L3"/>
    <mergeCell ref="M3:O3"/>
    <mergeCell ref="B48:N48"/>
    <mergeCell ref="B49:N49"/>
    <mergeCell ref="B50:N50"/>
    <mergeCell ref="B42:N42"/>
    <mergeCell ref="B43:N43"/>
    <mergeCell ref="B44:N44"/>
    <mergeCell ref="B45:N45"/>
    <mergeCell ref="B46:N46"/>
    <mergeCell ref="B28:N28"/>
    <mergeCell ref="B29:N29"/>
    <mergeCell ref="B30:N30"/>
    <mergeCell ref="B31:N31"/>
    <mergeCell ref="B32:N32"/>
    <mergeCell ref="B23:N23"/>
    <mergeCell ref="B24:N24"/>
    <mergeCell ref="B25:N25"/>
    <mergeCell ref="B26:N26"/>
    <mergeCell ref="B27:N27"/>
    <mergeCell ref="B18:N18"/>
    <mergeCell ref="B19:N19"/>
    <mergeCell ref="B20:N20"/>
    <mergeCell ref="B21:N21"/>
    <mergeCell ref="B22:N22"/>
    <mergeCell ref="B33:N33"/>
    <mergeCell ref="B34:N34"/>
    <mergeCell ref="B35:N35"/>
    <mergeCell ref="B36:N36"/>
    <mergeCell ref="B37:N37"/>
    <mergeCell ref="B38:N38"/>
    <mergeCell ref="B39:N39"/>
    <mergeCell ref="B40:N40"/>
    <mergeCell ref="B41:N41"/>
    <mergeCell ref="B47:N47"/>
    <mergeCell ref="B15:N15"/>
    <mergeCell ref="B16:N16"/>
    <mergeCell ref="B17:N17"/>
    <mergeCell ref="P3:S3"/>
    <mergeCell ref="K2:L2"/>
    <mergeCell ref="M2:O2"/>
    <mergeCell ref="A2:C2"/>
    <mergeCell ref="D2:I2"/>
    <mergeCell ref="A3:C3"/>
    <mergeCell ref="D3:I3"/>
    <mergeCell ref="A5:O8"/>
    <mergeCell ref="B11:N11"/>
    <mergeCell ref="B12:N12"/>
    <mergeCell ref="B13:N13"/>
    <mergeCell ref="B14:N14"/>
  </mergeCells>
  <conditionalFormatting sqref="O11:O50">
    <cfRule type="cellIs" priority="5" dxfId="13" operator="notBetween">
      <formula>"+"</formula>
      <formula>"-"</formula>
    </cfRule>
    <cfRule type="cellIs" priority="10" dxfId="12" operator="equal">
      <formula>"-"</formula>
    </cfRule>
    <cfRule type="cellIs" priority="24" dxfId="11" operator="equal">
      <formula>"+"</formula>
    </cfRule>
  </conditionalFormatting>
  <conditionalFormatting sqref="D2:I2">
    <cfRule type="notContainsBlanks" priority="12" dxfId="10">
      <formula>LEN(TRIM(D2))&gt;0</formula>
    </cfRule>
    <cfRule type="containsBlanks" priority="15" dxfId="13">
      <formula>LEN(TRIM(D2))=0</formula>
    </cfRule>
  </conditionalFormatting>
  <conditionalFormatting sqref="M2:O2">
    <cfRule type="notContainsBlanks" priority="11" dxfId="10">
      <formula>LEN(TRIM(M2))&gt;0</formula>
    </cfRule>
    <cfRule type="containsBlanks" priority="13" dxfId="13">
      <formula>LEN(TRIM(M2))=0</formula>
    </cfRule>
  </conditionalFormatting>
  <conditionalFormatting sqref="D3:I3">
    <cfRule type="notContainsBlanks" priority="3" dxfId="10">
      <formula>LEN(TRIM(D3))&gt;0</formula>
    </cfRule>
    <cfRule type="containsBlanks" priority="4" dxfId="13">
      <formula>LEN(TRIM(D3))=0</formula>
    </cfRule>
  </conditionalFormatting>
  <conditionalFormatting sqref="M3:O3">
    <cfRule type="notContainsBlanks" priority="1" dxfId="10">
      <formula>LEN(TRIM(M3))&gt;0</formula>
    </cfRule>
    <cfRule type="containsBlanks" priority="2" dxfId="13">
      <formula>LEN(TRIM(M3))=0</formula>
    </cfRule>
  </conditionalFormatting>
  <dataValidations count="3">
    <dataValidation type="list" allowBlank="1" showErrorMessage="1" promptTitle="Подсказка" prompt="1 - почти никогда_x000a_2 - иногда_x000a_3 - часто_x000a_4 - почти всегда" sqref="O11:O50">
      <formula1>$T$11:$T$12</formula1>
    </dataValidation>
    <dataValidation showInputMessage="1" showErrorMessage="1" sqref="D3:I3"/>
    <dataValidation type="list" allowBlank="1" showInputMessage="1" showErrorMessage="1" sqref="M3:O3">
      <formula1>$V$2:$V$3</formula1>
    </dataValidation>
  </dataValidations>
  <pageMargins left="0.7" right="0.7" top="0.75" bottom="0.75" header="0.3" footer="0.3"/>
  <pageSetup orientation="portrait" paperSize="9" r:id="rId2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W30"/>
  <sheetViews>
    <sheetView zoomScale="70" zoomScaleNormal="70" workbookViewId="0" topLeftCell="A1">
      <selection pane="topLeft" activeCell="C17" sqref="C17:N19"/>
    </sheetView>
  </sheetViews>
  <sheetFormatPr defaultRowHeight="15"/>
  <cols>
    <col min="1" max="1" width="47.714285714285715" customWidth="1"/>
    <col min="2" max="2" width="10.857142857142858" customWidth="1"/>
    <col min="4" max="4" width="11.142857142857142" customWidth="1"/>
    <col min="5" max="5" width="10.428571428571429" customWidth="1"/>
    <col min="7" max="7" width="10.428571428571429" customWidth="1"/>
    <col min="8" max="8" width="8.142857142857142" customWidth="1"/>
    <col min="9" max="9" width="8.428571428571429" customWidth="1"/>
    <col min="10" max="10" width="10.142857142857142" customWidth="1"/>
    <col min="11" max="12" width="10.571428571428571" customWidth="1"/>
    <col min="13" max="13" width="9.571428571428571" customWidth="1"/>
    <col min="14" max="14" width="8.285714285714286" customWidth="1"/>
    <col min="15" max="15" width="9.857142857142858" customWidth="1"/>
  </cols>
  <sheetData>
    <row r="2" spans="1:9" ht="21">
      <c r="A2" s="18" t="s">
        <v>3</v>
      </c>
      <c r="B2" s="48" t="s">
        <v>4</v>
      </c>
      <c r="C2" s="49"/>
      <c r="D2" s="49"/>
      <c r="E2" s="49"/>
      <c r="F2" s="49"/>
      <c r="G2" s="49"/>
      <c r="H2" s="49"/>
      <c r="I2" s="50"/>
    </row>
    <row r="3" spans="1:18" ht="28.5" customHeight="1">
      <c r="A3" s="19" t="s">
        <v>22</v>
      </c>
      <c r="B3" s="20">
        <v>1</v>
      </c>
      <c r="C3" s="20">
        <v>6</v>
      </c>
      <c r="D3" s="20">
        <v>11</v>
      </c>
      <c r="E3" s="26">
        <v>16</v>
      </c>
      <c r="F3" s="20">
        <v>21</v>
      </c>
      <c r="G3" s="20">
        <v>26</v>
      </c>
      <c r="H3" s="20">
        <v>31</v>
      </c>
      <c r="I3" s="26">
        <v>36</v>
      </c>
      <c r="K3" s="55" t="s">
        <v>7</v>
      </c>
      <c r="L3" s="55"/>
      <c r="M3" s="56" t="str">
        <f>PROPER('Бланк Методички'!D2)</f>
        <v/>
      </c>
      <c r="N3" s="56"/>
      <c r="O3" s="56"/>
      <c r="P3" s="56"/>
      <c r="Q3" s="56"/>
      <c r="R3" s="56"/>
    </row>
    <row r="4" spans="1:18" ht="28.5" customHeight="1">
      <c r="A4" s="19" t="s">
        <v>23</v>
      </c>
      <c r="B4" s="20">
        <v>2</v>
      </c>
      <c r="C4" s="20">
        <v>7</v>
      </c>
      <c r="D4" s="20">
        <v>12</v>
      </c>
      <c r="E4" s="20">
        <v>17</v>
      </c>
      <c r="F4" s="20">
        <v>22</v>
      </c>
      <c r="G4" s="20">
        <v>27</v>
      </c>
      <c r="H4" s="20">
        <v>32</v>
      </c>
      <c r="I4" s="20">
        <v>37</v>
      </c>
      <c r="K4" s="55" t="s">
        <v>2</v>
      </c>
      <c r="L4" s="55"/>
      <c r="M4" s="60">
        <f>'Бланк Методички'!M2</f>
        <v>0</v>
      </c>
      <c r="N4" s="60"/>
      <c r="O4" s="60"/>
      <c r="P4" s="60"/>
      <c r="Q4" s="60"/>
      <c r="R4" s="60"/>
    </row>
    <row r="5" spans="1:21" ht="28.5" customHeight="1">
      <c r="A5" s="19" t="s">
        <v>24</v>
      </c>
      <c r="B5" s="20">
        <v>3</v>
      </c>
      <c r="C5" s="20">
        <v>8</v>
      </c>
      <c r="D5" s="20">
        <v>13</v>
      </c>
      <c r="E5" s="26">
        <v>18</v>
      </c>
      <c r="F5" s="20">
        <v>23</v>
      </c>
      <c r="G5" s="20">
        <v>28</v>
      </c>
      <c r="H5" s="20">
        <v>33</v>
      </c>
      <c r="I5" s="26">
        <v>38</v>
      </c>
      <c r="U5" s="6"/>
    </row>
    <row r="6" spans="1:9" ht="28.5" customHeight="1">
      <c r="A6" s="19" t="s">
        <v>25</v>
      </c>
      <c r="B6" s="20">
        <v>4</v>
      </c>
      <c r="C6" s="20">
        <v>9</v>
      </c>
      <c r="D6" s="20">
        <v>14</v>
      </c>
      <c r="E6" s="20">
        <v>19</v>
      </c>
      <c r="F6" s="20">
        <v>24</v>
      </c>
      <c r="G6" s="20">
        <v>29</v>
      </c>
      <c r="H6" s="20">
        <v>34</v>
      </c>
      <c r="I6" s="20">
        <v>39</v>
      </c>
    </row>
    <row r="7" spans="1:11" ht="28.5" customHeight="1">
      <c r="A7" s="19" t="s">
        <v>26</v>
      </c>
      <c r="B7" s="20">
        <v>5</v>
      </c>
      <c r="C7" s="20">
        <v>10</v>
      </c>
      <c r="D7" s="20">
        <v>15</v>
      </c>
      <c r="E7" s="26">
        <v>20</v>
      </c>
      <c r="F7" s="20">
        <v>25</v>
      </c>
      <c r="G7" s="20">
        <v>30</v>
      </c>
      <c r="H7" s="20">
        <v>35</v>
      </c>
      <c r="I7" s="26">
        <v>40</v>
      </c>
      <c r="J7" s="25"/>
      <c r="K7" s="25"/>
    </row>
    <row r="8" ht="30" customHeight="1"/>
    <row r="9" spans="1:17" ht="26.25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5"/>
      <c r="Q9" s="5"/>
    </row>
    <row r="10" spans="1:49" ht="26.25" customHeight="1">
      <c r="A10" s="23" t="s">
        <v>3</v>
      </c>
      <c r="B10" s="48" t="s">
        <v>17</v>
      </c>
      <c r="C10" s="49"/>
      <c r="D10" s="49"/>
      <c r="E10" s="49"/>
      <c r="F10" s="49"/>
      <c r="G10" s="49"/>
      <c r="H10" s="49"/>
      <c r="I10" s="50"/>
      <c r="J10" s="27" t="s">
        <v>6</v>
      </c>
      <c r="K10" s="57" t="s">
        <v>8</v>
      </c>
      <c r="L10" s="58"/>
      <c r="M10" s="58"/>
      <c r="N10" s="59"/>
      <c r="Q10" s="5"/>
      <c r="AT10" s="3">
        <f>'Бланк Методички'!O24</f>
        <v>0</v>
      </c>
      <c r="AU10" s="3">
        <f>'Бланк Методички'!O40</f>
        <v>0</v>
      </c>
      <c r="AV10" s="3">
        <f>'Бланк Методички'!O48</f>
        <v>0</v>
      </c>
      <c r="AW10" s="4"/>
    </row>
    <row r="11" spans="1:49" ht="28.5" customHeight="1">
      <c r="A11" s="19" t="str">
        <f>A3</f>
        <v xml:space="preserve">Вербальная агрессия </v>
      </c>
      <c r="B11" s="20">
        <f>'Бланк Методички'!O11</f>
        <v>0</v>
      </c>
      <c r="C11" s="20">
        <f>'Бланк Методички'!O16</f>
        <v>0</v>
      </c>
      <c r="D11" s="20">
        <f>'Бланк Методички'!O21</f>
        <v>0</v>
      </c>
      <c r="E11" s="26">
        <f>'Бланк Методички'!O26</f>
        <v>0</v>
      </c>
      <c r="F11" s="20">
        <f>'Бланк Методички'!O32</f>
        <v>0</v>
      </c>
      <c r="G11" s="20">
        <f>'Бланк Методички'!O36</f>
        <v>0</v>
      </c>
      <c r="H11" s="20">
        <f>'Бланк Методички'!O41</f>
        <v>0</v>
      </c>
      <c r="I11" s="26">
        <f>'Бланк Методички'!O46</f>
        <v>0</v>
      </c>
      <c r="J11" s="8">
        <f>COUNTIF(B11:I11,"+")</f>
        <v>0</v>
      </c>
      <c r="K11" s="51" t="str">
        <f>IF(AND(J11&gt;=0,J11&lt;=2),"Низкий",IF(AND(J11&gt;=3,J11&lt;=4),"Средний",IF(J11&gt;=5,"Высокий",)))</f>
        <v>Низкий</v>
      </c>
      <c r="L11" s="51"/>
      <c r="M11" s="51"/>
      <c r="N11" s="51"/>
      <c r="AT11" s="3">
        <f>'Бланк Методички'!O14</f>
        <v>0</v>
      </c>
      <c r="AU11" s="3">
        <f>'Бланк Методички'!O30</f>
        <v>0</v>
      </c>
      <c r="AV11" s="3">
        <f>'Бланк Методички'!O42</f>
        <v>0</v>
      </c>
      <c r="AW11" s="4"/>
    </row>
    <row r="12" spans="1:49" ht="28.5" customHeight="1">
      <c r="A12" s="19" t="str">
        <f t="shared" si="0" ref="A12:A15">A4</f>
        <v xml:space="preserve">Физическая агрессия </v>
      </c>
      <c r="B12" s="20">
        <f>'Бланк Методички'!O12</f>
        <v>0</v>
      </c>
      <c r="C12" s="20">
        <f>'Бланк Методички'!O17</f>
        <v>0</v>
      </c>
      <c r="D12" s="20">
        <f>'Бланк Методички'!O22</f>
        <v>0</v>
      </c>
      <c r="E12" s="26">
        <f>'Бланк Методички'!O27</f>
        <v>0</v>
      </c>
      <c r="F12" s="20">
        <f>'Бланк Методички'!O33</f>
        <v>0</v>
      </c>
      <c r="G12" s="20">
        <f>'Бланк Методички'!O37</f>
        <v>0</v>
      </c>
      <c r="H12" s="20">
        <f>'Бланк Методички'!O42</f>
        <v>0</v>
      </c>
      <c r="I12" s="26">
        <f>'Бланк Методички'!O47</f>
        <v>0</v>
      </c>
      <c r="J12" s="8">
        <f>COUNTIF(B12:I12,"+")</f>
        <v>0</v>
      </c>
      <c r="K12" s="51" t="str">
        <f t="shared" si="1" ref="K12:K15">IF(AND(J12&gt;=0,J12&lt;=2),"Низкий",IF(AND(J12&gt;=3,J12&lt;=4),"Средний",IF(J12&gt;=5,"Высокий",)))</f>
        <v>Низкий</v>
      </c>
      <c r="L12" s="51"/>
      <c r="M12" s="51"/>
      <c r="N12" s="51"/>
      <c r="AT12" s="3">
        <f>'Бланк Методички'!O11</f>
        <v>0</v>
      </c>
      <c r="AU12" s="3">
        <f>'Бланк Методички'!O19</f>
        <v>0</v>
      </c>
      <c r="AV12" s="3">
        <f>'Бланк Методички'!O35</f>
        <v>0</v>
      </c>
      <c r="AW12" s="3">
        <f>'Бланк Методички'!O43</f>
        <v>0</v>
      </c>
    </row>
    <row r="13" spans="1:14" ht="28.5" customHeight="1">
      <c r="A13" s="19" t="str">
        <f t="shared" si="0"/>
        <v xml:space="preserve">Косвенная агрессия </v>
      </c>
      <c r="B13" s="20">
        <f>'Бланк Методички'!O13</f>
        <v>0</v>
      </c>
      <c r="C13" s="20">
        <f>'Бланк Методички'!O18</f>
        <v>0</v>
      </c>
      <c r="D13" s="20">
        <f>'Бланк Методички'!O23</f>
        <v>0</v>
      </c>
      <c r="E13" s="26">
        <f>'Бланк Методички'!O28</f>
        <v>0</v>
      </c>
      <c r="F13" s="20">
        <f>'Бланк Методички'!O34</f>
        <v>0</v>
      </c>
      <c r="G13" s="20">
        <f>'Бланк Методички'!O38</f>
        <v>0</v>
      </c>
      <c r="H13" s="20">
        <f>'Бланк Методички'!O43</f>
        <v>0</v>
      </c>
      <c r="I13" s="26">
        <f>'Бланк Методички'!O48</f>
        <v>0</v>
      </c>
      <c r="J13" s="8">
        <f>COUNTIF(B13:I13,"+")</f>
        <v>0</v>
      </c>
      <c r="K13" s="51" t="str">
        <f t="shared" si="1"/>
        <v>Низкий</v>
      </c>
      <c r="L13" s="51"/>
      <c r="M13" s="51"/>
      <c r="N13" s="51"/>
    </row>
    <row r="14" spans="1:14" ht="28.5" customHeight="1">
      <c r="A14" s="19" t="str">
        <f t="shared" si="0"/>
        <v xml:space="preserve">Эмоциональная агрессия </v>
      </c>
      <c r="B14" s="20">
        <f>'Бланк Методички'!O14</f>
        <v>0</v>
      </c>
      <c r="C14" s="20">
        <f>'Бланк Методички'!O19</f>
        <v>0</v>
      </c>
      <c r="D14" s="20">
        <f>'Бланк Методички'!O24</f>
        <v>0</v>
      </c>
      <c r="E14" s="26">
        <f>'Бланк Методички'!O29</f>
        <v>0</v>
      </c>
      <c r="F14" s="20">
        <f>'Бланк Методички'!O35</f>
        <v>0</v>
      </c>
      <c r="G14" s="20">
        <f>'Бланк Методички'!O39</f>
        <v>0</v>
      </c>
      <c r="H14" s="20">
        <f>'Бланк Методички'!O44</f>
        <v>0</v>
      </c>
      <c r="I14" s="26">
        <f>'Бланк Методички'!O49</f>
        <v>0</v>
      </c>
      <c r="J14" s="8">
        <f>COUNTIF(B14:I14,"+")</f>
        <v>0</v>
      </c>
      <c r="K14" s="51" t="str">
        <f t="shared" si="1"/>
        <v>Низкий</v>
      </c>
      <c r="L14" s="51"/>
      <c r="M14" s="51"/>
      <c r="N14" s="51"/>
    </row>
    <row r="15" spans="1:14" ht="28.5" customHeight="1">
      <c r="A15" s="19" t="str">
        <f t="shared" si="0"/>
        <v>Самоагрессия</v>
      </c>
      <c r="B15" s="20">
        <f>'Бланк Методички'!O15</f>
        <v>0</v>
      </c>
      <c r="C15" s="20">
        <f>'Бланк Методички'!O20</f>
        <v>0</v>
      </c>
      <c r="D15" s="20">
        <f>'Бланк Методички'!O25</f>
        <v>0</v>
      </c>
      <c r="E15" s="26">
        <f>'Бланк Методички'!O30</f>
        <v>0</v>
      </c>
      <c r="F15" s="20">
        <f>'Бланк Методички'!O36</f>
        <v>0</v>
      </c>
      <c r="G15" s="20">
        <f>'Бланк Методички'!O40</f>
        <v>0</v>
      </c>
      <c r="H15" s="20">
        <f>'Бланк Методички'!O45</f>
        <v>0</v>
      </c>
      <c r="I15" s="26">
        <f>'Бланк Методички'!O50</f>
        <v>0</v>
      </c>
      <c r="J15" s="8">
        <f>COUNTIF(B15:I15,"+")</f>
        <v>0</v>
      </c>
      <c r="K15" s="51" t="str">
        <f t="shared" si="1"/>
        <v>Низкий</v>
      </c>
      <c r="L15" s="51"/>
      <c r="M15" s="51"/>
      <c r="N15" s="51"/>
    </row>
    <row r="16" ht="26.25" customHeight="1"/>
    <row r="17" spans="1:14" ht="26.25" customHeight="1">
      <c r="A17" s="19" t="s">
        <v>67</v>
      </c>
      <c r="B17" s="35">
        <f>SUM(J11:J15)</f>
        <v>0</v>
      </c>
      <c r="C17" s="47" t="str">
        <f>IF(AND(B17&gt;=0,B17&lt;=10),B22,IF(AND(B17&gt;=11,B17&lt;=24),B21,IF(B17&gt;=25,B20,)))</f>
        <v>Низкая степень агрессивности и высокую степень адаптированного поведения.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3:14" ht="26.25" customHeight="1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3:14" ht="26.25" customHeight="1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2:11" ht="26.25" customHeight="1" hidden="1">
      <c r="B20" s="33" t="s">
        <v>68</v>
      </c>
      <c r="K20" s="7"/>
    </row>
    <row r="21" spans="2:11" ht="26.25" customHeight="1" hidden="1">
      <c r="B21" s="33" t="s">
        <v>69</v>
      </c>
      <c r="C21" s="33"/>
      <c r="D21" s="33"/>
      <c r="E21" s="33"/>
      <c r="F21" s="33"/>
      <c r="K21" s="7"/>
    </row>
    <row r="22" spans="2:11" ht="21" customHeight="1" hidden="1">
      <c r="B22" s="33" t="s">
        <v>70</v>
      </c>
      <c r="C22" s="33"/>
      <c r="D22" s="33"/>
      <c r="E22" s="33"/>
      <c r="F22" s="33"/>
      <c r="K22" s="7"/>
    </row>
    <row r="23" ht="21" customHeight="1"/>
    <row r="24" ht="21" customHeight="1"/>
    <row r="25" ht="21" customHeight="1"/>
    <row r="26" ht="21" customHeight="1"/>
    <row r="27" ht="21" customHeight="1"/>
    <row r="28" spans="4:15" ht="1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4:15" ht="1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4:15" ht="1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C17:N19"/>
    <mergeCell ref="B2:I2"/>
    <mergeCell ref="B10:I10"/>
    <mergeCell ref="K15:N15"/>
    <mergeCell ref="A9:N9"/>
    <mergeCell ref="K3:L3"/>
    <mergeCell ref="M3:R3"/>
    <mergeCell ref="K10:N10"/>
    <mergeCell ref="K4:L4"/>
    <mergeCell ref="M4:R4"/>
    <mergeCell ref="K11:N11"/>
    <mergeCell ref="K12:N12"/>
    <mergeCell ref="K13:N13"/>
    <mergeCell ref="K14:N14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40"/>
  <sheetViews>
    <sheetView workbookViewId="0" topLeftCell="A1">
      <selection pane="topLeft" activeCell="A14" sqref="A14:I16"/>
    </sheetView>
  </sheetViews>
  <sheetFormatPr defaultRowHeight="15"/>
  <cols>
    <col min="1" max="1" width="11" customWidth="1"/>
    <col min="9" max="9" width="12.285714285714286" customWidth="1"/>
  </cols>
  <sheetData>
    <row r="1" spans="1:9" ht="44.25" customHeight="1">
      <c r="A1" s="69" t="s">
        <v>71</v>
      </c>
      <c r="B1" s="69"/>
      <c r="C1" s="69"/>
      <c r="D1" s="69"/>
      <c r="E1" s="69"/>
      <c r="F1" s="69"/>
      <c r="G1" s="69"/>
      <c r="H1" s="69"/>
      <c r="I1" s="69"/>
    </row>
    <row r="2" spans="1:9" ht="15">
      <c r="A2" s="13"/>
      <c r="B2" s="13"/>
      <c r="C2" s="13"/>
      <c r="D2" s="13"/>
      <c r="E2" s="13"/>
      <c r="F2" s="13"/>
      <c r="G2" s="13"/>
      <c r="H2" s="13"/>
      <c r="I2" s="13"/>
    </row>
    <row r="3" spans="1:14" ht="18.75">
      <c r="A3" s="14" t="s">
        <v>10</v>
      </c>
      <c r="B3" s="73" t="str">
        <f>PROPER('Бланк Методички'!D2)</f>
        <v/>
      </c>
      <c r="C3" s="74"/>
      <c r="D3" s="74"/>
      <c r="E3" s="74"/>
      <c r="F3" s="75"/>
      <c r="G3" s="14" t="s">
        <v>2</v>
      </c>
      <c r="H3" s="70">
        <f>'Бланк Методички'!M2</f>
        <v>0</v>
      </c>
      <c r="I3" s="70"/>
      <c r="J3" s="12"/>
      <c r="K3" s="12"/>
      <c r="L3" s="12"/>
      <c r="M3" s="9"/>
      <c r="N3" s="9"/>
    </row>
    <row r="4" spans="1:14" ht="18.75">
      <c r="A4" s="14" t="s">
        <v>1</v>
      </c>
      <c r="B4" s="73" t="str">
        <f>CONCATENATE('Бланк Методички'!D3," лет")</f>
        <v xml:space="preserve"> лет</v>
      </c>
      <c r="C4" s="75"/>
      <c r="D4" s="14" t="str">
        <f>'Бланк Методички'!K3</f>
        <v>Пол</v>
      </c>
      <c r="E4" s="73">
        <f>'Бланк Методички'!M3</f>
        <v>0</v>
      </c>
      <c r="F4" s="74"/>
      <c r="G4" s="14" t="s">
        <v>11</v>
      </c>
      <c r="H4" s="71">
        <f ca="1">TODAY()</f>
        <v>43525</v>
      </c>
      <c r="I4" s="72"/>
      <c r="J4" s="9"/>
      <c r="K4" s="9"/>
      <c r="L4" s="10"/>
      <c r="M4" s="10"/>
      <c r="N4" s="10"/>
    </row>
    <row r="5" spans="1:10" ht="18.75">
      <c r="A5" s="15"/>
      <c r="B5" s="15"/>
      <c r="C5" s="15"/>
      <c r="D5" s="15"/>
      <c r="E5" s="15"/>
      <c r="F5" s="15"/>
      <c r="G5" s="15"/>
      <c r="H5" s="15"/>
      <c r="I5" s="15"/>
      <c r="J5" s="11"/>
    </row>
    <row r="6" spans="1:10" ht="18.75">
      <c r="A6" s="76" t="s">
        <v>3</v>
      </c>
      <c r="B6" s="76"/>
      <c r="C6" s="76"/>
      <c r="D6" s="76"/>
      <c r="E6" s="76"/>
      <c r="F6" s="16" t="s">
        <v>9</v>
      </c>
      <c r="G6" s="76" t="s">
        <v>8</v>
      </c>
      <c r="H6" s="76"/>
      <c r="I6" s="76"/>
      <c r="J6" s="11"/>
    </row>
    <row r="7" spans="1:10" ht="18.75" customHeight="1">
      <c r="A7" s="62" t="str">
        <f>'Обработка результатов'!A3</f>
        <v xml:space="preserve">Вербальная агрессия </v>
      </c>
      <c r="B7" s="62"/>
      <c r="C7" s="62"/>
      <c r="D7" s="62"/>
      <c r="E7" s="62"/>
      <c r="F7" s="17">
        <f>'Обработка результатов'!J11</f>
        <v>0</v>
      </c>
      <c r="G7" s="63" t="str">
        <f>'Обработка результатов'!K11</f>
        <v>Низкий</v>
      </c>
      <c r="H7" s="63"/>
      <c r="I7" s="63"/>
      <c r="J7" s="11"/>
    </row>
    <row r="8" spans="1:10" ht="18.75" customHeight="1">
      <c r="A8" s="62" t="str">
        <f>'Обработка результатов'!A4</f>
        <v xml:space="preserve">Физическая агрессия </v>
      </c>
      <c r="B8" s="62"/>
      <c r="C8" s="62"/>
      <c r="D8" s="62"/>
      <c r="E8" s="62"/>
      <c r="F8" s="28">
        <f>'Обработка результатов'!J12</f>
        <v>0</v>
      </c>
      <c r="G8" s="63" t="str">
        <f>'Обработка результатов'!K12</f>
        <v>Низкий</v>
      </c>
      <c r="H8" s="63"/>
      <c r="I8" s="63"/>
      <c r="J8" s="11"/>
    </row>
    <row r="9" spans="1:11" ht="18.75" customHeight="1">
      <c r="A9" s="62" t="str">
        <f>'Обработка результатов'!A5</f>
        <v xml:space="preserve">Косвенная агрессия </v>
      </c>
      <c r="B9" s="62"/>
      <c r="C9" s="62"/>
      <c r="D9" s="62"/>
      <c r="E9" s="62"/>
      <c r="F9" s="28">
        <f>'Обработка результатов'!J13</f>
        <v>0</v>
      </c>
      <c r="G9" s="63" t="str">
        <f>'Обработка результатов'!K13</f>
        <v>Низкий</v>
      </c>
      <c r="H9" s="63"/>
      <c r="I9" s="63"/>
      <c r="J9" s="2"/>
      <c r="K9" s="2"/>
    </row>
    <row r="10" spans="1:9" ht="18.75" customHeight="1">
      <c r="A10" s="62" t="str">
        <f>'Обработка результатов'!A6</f>
        <v xml:space="preserve">Эмоциональная агрессия </v>
      </c>
      <c r="B10" s="62"/>
      <c r="C10" s="62"/>
      <c r="D10" s="62"/>
      <c r="E10" s="62"/>
      <c r="F10" s="28">
        <f>'Обработка результатов'!J14</f>
        <v>0</v>
      </c>
      <c r="G10" s="63" t="str">
        <f>'Обработка результатов'!K14</f>
        <v>Низкий</v>
      </c>
      <c r="H10" s="63"/>
      <c r="I10" s="63"/>
    </row>
    <row r="11" spans="1:9" ht="18.75" customHeight="1">
      <c r="A11" s="62" t="str">
        <f>'Обработка результатов'!A7</f>
        <v>Самоагрессия</v>
      </c>
      <c r="B11" s="62"/>
      <c r="C11" s="62"/>
      <c r="D11" s="62"/>
      <c r="E11" s="62"/>
      <c r="F11" s="28">
        <f>'Обработка результатов'!J15</f>
        <v>0</v>
      </c>
      <c r="G11" s="63" t="str">
        <f>'Обработка результатов'!K15</f>
        <v>Низкий</v>
      </c>
      <c r="H11" s="63"/>
      <c r="I11" s="63"/>
    </row>
    <row r="13" spans="1:9" ht="18" customHeight="1">
      <c r="A13" s="63" t="s">
        <v>72</v>
      </c>
      <c r="B13" s="63"/>
      <c r="C13" s="63"/>
      <c r="D13" s="63"/>
      <c r="E13" s="63"/>
      <c r="F13" s="65">
        <f>'Обработка результатов'!B17</f>
        <v>0</v>
      </c>
      <c r="G13" s="66"/>
      <c r="H13" s="66"/>
      <c r="I13" s="67"/>
    </row>
    <row r="14" spans="1:9" ht="15">
      <c r="A14" s="68" t="str">
        <f>'Обработка результатов'!C17</f>
        <v>Низкая степень агрессивности и высокую степень адаптированного поведения.</v>
      </c>
      <c r="B14" s="68"/>
      <c r="C14" s="68"/>
      <c r="D14" s="68"/>
      <c r="E14" s="68"/>
      <c r="F14" s="68"/>
      <c r="G14" s="68"/>
      <c r="H14" s="68"/>
      <c r="I14" s="68"/>
    </row>
    <row r="15" spans="1:9" ht="15">
      <c r="A15" s="68"/>
      <c r="B15" s="68"/>
      <c r="C15" s="68"/>
      <c r="D15" s="68"/>
      <c r="E15" s="68"/>
      <c r="F15" s="68"/>
      <c r="G15" s="68"/>
      <c r="H15" s="68"/>
      <c r="I15" s="68"/>
    </row>
    <row r="16" spans="1:9" ht="15">
      <c r="A16" s="68"/>
      <c r="B16" s="68"/>
      <c r="C16" s="68"/>
      <c r="D16" s="68"/>
      <c r="E16" s="68"/>
      <c r="F16" s="68"/>
      <c r="G16" s="68"/>
      <c r="H16" s="68"/>
      <c r="I16" s="68"/>
    </row>
    <row r="17" spans="1:9" ht="15">
      <c r="A17" s="64"/>
      <c r="B17" s="64"/>
      <c r="C17" s="64"/>
      <c r="D17" s="64"/>
      <c r="E17" s="64"/>
      <c r="F17" s="64"/>
      <c r="G17" s="64"/>
      <c r="H17" s="64"/>
      <c r="I17" s="64"/>
    </row>
    <row r="18" spans="1:9" ht="15">
      <c r="A18" s="64"/>
      <c r="B18" s="64"/>
      <c r="C18" s="64"/>
      <c r="D18" s="64"/>
      <c r="E18" s="64"/>
      <c r="F18" s="64"/>
      <c r="G18" s="64"/>
      <c r="H18" s="64"/>
      <c r="I18" s="64"/>
    </row>
    <row r="19" spans="1:9" ht="15">
      <c r="A19" s="64"/>
      <c r="B19" s="64"/>
      <c r="C19" s="64"/>
      <c r="D19" s="64"/>
      <c r="E19" s="64"/>
      <c r="F19" s="64"/>
      <c r="G19" s="64"/>
      <c r="H19" s="64"/>
      <c r="I19" s="64"/>
    </row>
    <row r="20" spans="1:9" ht="15">
      <c r="A20" s="64"/>
      <c r="B20" s="64"/>
      <c r="C20" s="64"/>
      <c r="D20" s="64"/>
      <c r="E20" s="64"/>
      <c r="F20" s="64"/>
      <c r="G20" s="64"/>
      <c r="H20" s="64"/>
      <c r="I20" s="64"/>
    </row>
    <row r="21" spans="1:9" ht="15">
      <c r="A21" s="64"/>
      <c r="B21" s="64"/>
      <c r="C21" s="64"/>
      <c r="D21" s="64"/>
      <c r="E21" s="64"/>
      <c r="F21" s="64"/>
      <c r="G21" s="64"/>
      <c r="H21" s="64"/>
      <c r="I21" s="64"/>
    </row>
    <row r="22" spans="1:9" ht="15">
      <c r="A22" s="64"/>
      <c r="B22" s="64"/>
      <c r="C22" s="64"/>
      <c r="D22" s="64"/>
      <c r="E22" s="64"/>
      <c r="F22" s="64"/>
      <c r="G22" s="64"/>
      <c r="H22" s="64"/>
      <c r="I22" s="64"/>
    </row>
    <row r="23" spans="1:9" ht="15">
      <c r="A23" s="64"/>
      <c r="B23" s="64"/>
      <c r="C23" s="64"/>
      <c r="D23" s="64"/>
      <c r="E23" s="64"/>
      <c r="F23" s="64"/>
      <c r="G23" s="64"/>
      <c r="H23" s="64"/>
      <c r="I23" s="64"/>
    </row>
    <row r="24" spans="1:9" ht="15">
      <c r="A24" s="64"/>
      <c r="B24" s="64"/>
      <c r="C24" s="64"/>
      <c r="D24" s="64"/>
      <c r="E24" s="64"/>
      <c r="F24" s="64"/>
      <c r="G24" s="64"/>
      <c r="H24" s="64"/>
      <c r="I24" s="64"/>
    </row>
    <row r="25" spans="1:9" ht="15">
      <c r="A25" s="64"/>
      <c r="B25" s="64"/>
      <c r="C25" s="64"/>
      <c r="D25" s="64"/>
      <c r="E25" s="64"/>
      <c r="F25" s="64"/>
      <c r="G25" s="64"/>
      <c r="H25" s="64"/>
      <c r="I25" s="64"/>
    </row>
    <row r="26" spans="1:9" ht="15">
      <c r="A26" s="64"/>
      <c r="B26" s="64"/>
      <c r="C26" s="64"/>
      <c r="D26" s="64"/>
      <c r="E26" s="64"/>
      <c r="F26" s="64"/>
      <c r="G26" s="64"/>
      <c r="H26" s="64"/>
      <c r="I26" s="64"/>
    </row>
    <row r="27" spans="1:9" ht="15">
      <c r="A27" s="64"/>
      <c r="B27" s="64"/>
      <c r="C27" s="64"/>
      <c r="D27" s="64"/>
      <c r="E27" s="64"/>
      <c r="F27" s="64"/>
      <c r="G27" s="64"/>
      <c r="H27" s="64"/>
      <c r="I27" s="64"/>
    </row>
    <row r="28" spans="1:9" ht="15">
      <c r="A28" s="64"/>
      <c r="B28" s="64"/>
      <c r="C28" s="64"/>
      <c r="D28" s="64"/>
      <c r="E28" s="64"/>
      <c r="F28" s="64"/>
      <c r="G28" s="64"/>
      <c r="H28" s="64"/>
      <c r="I28" s="64"/>
    </row>
    <row r="29" spans="1:9" ht="15">
      <c r="A29" s="64"/>
      <c r="B29" s="64"/>
      <c r="C29" s="64"/>
      <c r="D29" s="64"/>
      <c r="E29" s="64"/>
      <c r="F29" s="64"/>
      <c r="G29" s="64"/>
      <c r="H29" s="64"/>
      <c r="I29" s="64"/>
    </row>
    <row r="30" spans="1:9" ht="15">
      <c r="A30" s="64"/>
      <c r="B30" s="64"/>
      <c r="C30" s="64"/>
      <c r="D30" s="64"/>
      <c r="E30" s="64"/>
      <c r="F30" s="64"/>
      <c r="G30" s="64"/>
      <c r="H30" s="64"/>
      <c r="I30" s="64"/>
    </row>
    <row r="31" spans="1:9" ht="15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15">
      <c r="A32" s="64"/>
      <c r="B32" s="64"/>
      <c r="C32" s="64"/>
      <c r="D32" s="64"/>
      <c r="E32" s="64"/>
      <c r="F32" s="64"/>
      <c r="G32" s="64"/>
      <c r="H32" s="64"/>
      <c r="I32" s="64"/>
    </row>
    <row r="33" spans="1:9" ht="15">
      <c r="A33" s="64"/>
      <c r="B33" s="64"/>
      <c r="C33" s="64"/>
      <c r="D33" s="64"/>
      <c r="E33" s="64"/>
      <c r="F33" s="64"/>
      <c r="G33" s="64"/>
      <c r="H33" s="64"/>
      <c r="I33" s="64"/>
    </row>
    <row r="34" spans="1:9" ht="15">
      <c r="A34" s="64"/>
      <c r="B34" s="64"/>
      <c r="C34" s="64"/>
      <c r="D34" s="64"/>
      <c r="E34" s="64"/>
      <c r="F34" s="64"/>
      <c r="G34" s="64"/>
      <c r="H34" s="64"/>
      <c r="I34" s="64"/>
    </row>
    <row r="35" spans="1:9" ht="15">
      <c r="A35" s="64"/>
      <c r="B35" s="64"/>
      <c r="C35" s="64"/>
      <c r="D35" s="64"/>
      <c r="E35" s="64"/>
      <c r="F35" s="64"/>
      <c r="G35" s="64"/>
      <c r="H35" s="64"/>
      <c r="I35" s="64"/>
    </row>
    <row r="36" spans="1:9" ht="15">
      <c r="A36" s="64"/>
      <c r="B36" s="64"/>
      <c r="C36" s="64"/>
      <c r="D36" s="64"/>
      <c r="E36" s="64"/>
      <c r="F36" s="64"/>
      <c r="G36" s="64"/>
      <c r="H36" s="64"/>
      <c r="I36" s="64"/>
    </row>
    <row r="37" spans="1:9" ht="15">
      <c r="A37" s="64"/>
      <c r="B37" s="64"/>
      <c r="C37" s="64"/>
      <c r="D37" s="64"/>
      <c r="E37" s="64"/>
      <c r="F37" s="64"/>
      <c r="G37" s="64"/>
      <c r="H37" s="64"/>
      <c r="I37" s="64"/>
    </row>
    <row r="38" spans="1:9" ht="15">
      <c r="A38" s="21"/>
      <c r="B38" s="21"/>
      <c r="C38" s="21"/>
      <c r="D38" s="21"/>
      <c r="E38" s="21"/>
      <c r="F38" s="21"/>
      <c r="G38" s="21"/>
      <c r="H38" s="21"/>
      <c r="I38" s="21"/>
    </row>
    <row r="39" spans="1:9" ht="15">
      <c r="A39" s="22"/>
      <c r="B39" s="22"/>
      <c r="C39" s="22"/>
      <c r="D39" s="22"/>
      <c r="E39" s="22"/>
      <c r="F39" s="22"/>
      <c r="G39" s="22"/>
      <c r="H39" s="22"/>
      <c r="I39" s="22"/>
    </row>
    <row r="40" spans="6:9" ht="15.75">
      <c r="F40" s="61" t="s">
        <v>20</v>
      </c>
      <c r="G40" s="61"/>
      <c r="H40" s="61"/>
      <c r="I40" s="61"/>
    </row>
  </sheetData>
  <sheetProtection algorithmName="SHA-512" hashValue="6mKXJAu4/EhU50KEkAWqCZAfRFCEoaWYKZhWGKkaqwH/nEzZw5pYnGXH7HH096Htc5gh9TNvNtDEAnG7DVx5kQ==" saltValue="6YE6FeyY/F+3bpTU8oX+NA==" spinCount="100000" sheet="1" formatCells="0" formatColumns="0" formatRows="0" insertColumns="0" insertRows="0" insertHyperlinks="0" deleteColumns="0" deleteRows="0" selectLockedCells="1" sort="0" autoFilter="0" pivotTables="0"/>
  <mergeCells count="43">
    <mergeCell ref="A6:E6"/>
    <mergeCell ref="A7:E7"/>
    <mergeCell ref="B4:C4"/>
    <mergeCell ref="E4:F4"/>
    <mergeCell ref="G7:I7"/>
    <mergeCell ref="G8:I8"/>
    <mergeCell ref="G9:I9"/>
    <mergeCell ref="G10:I10"/>
    <mergeCell ref="G6:I6"/>
    <mergeCell ref="A1:I1"/>
    <mergeCell ref="H3:I3"/>
    <mergeCell ref="H4:I4"/>
    <mergeCell ref="B3:F3"/>
    <mergeCell ref="A8:E8"/>
    <mergeCell ref="A9:E9"/>
    <mergeCell ref="A31:I31"/>
    <mergeCell ref="A37:I37"/>
    <mergeCell ref="A32:I32"/>
    <mergeCell ref="A33:I33"/>
    <mergeCell ref="A34:I34"/>
    <mergeCell ref="A35:I35"/>
    <mergeCell ref="A36:I36"/>
    <mergeCell ref="A17:I17"/>
    <mergeCell ref="A10:E10"/>
    <mergeCell ref="A13:E13"/>
    <mergeCell ref="F13:I13"/>
    <mergeCell ref="A14:I16"/>
    <mergeCell ref="F40:I40"/>
    <mergeCell ref="A11:E11"/>
    <mergeCell ref="G11:I11"/>
    <mergeCell ref="A28:I28"/>
    <mergeCell ref="A29:I29"/>
    <mergeCell ref="A30:I30"/>
    <mergeCell ref="A23:I23"/>
    <mergeCell ref="A24:I24"/>
    <mergeCell ref="A25:I25"/>
    <mergeCell ref="A26:I26"/>
    <mergeCell ref="A27:I27"/>
    <mergeCell ref="A18:I18"/>
    <mergeCell ref="A19:I19"/>
    <mergeCell ref="A20:I20"/>
    <mergeCell ref="A21:I21"/>
    <mergeCell ref="A22:I22"/>
  </mergeCells>
  <conditionalFormatting sqref="G7:I7">
    <cfRule type="containsText" priority="6" dxfId="4" operator="containsText" text="ЛОЖЬ">
      <formula>NOT(ISERROR(SEARCH("ЛОЖЬ",G7)))</formula>
    </cfRule>
  </conditionalFormatting>
  <conditionalFormatting sqref="G9:I11">
    <cfRule type="containsText" priority="5" dxfId="4" operator="containsText" text="ЛОЖЬ">
      <formula>NOT(ISERROR(SEARCH("ЛОЖЬ",G9)))</formula>
    </cfRule>
  </conditionalFormatting>
  <conditionalFormatting sqref="H3:I3">
    <cfRule type="cellIs" priority="2" dxfId="2" operator="equal">
      <formula>0</formula>
    </cfRule>
  </conditionalFormatting>
  <pageMargins left="0.7" right="0.7" top="0.75" bottom="0.75" header="0.3" footer="0.3"/>
  <pageSetup orientation="portrait" paperSize="9" r:id="rId6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1" name="Button 1">
              <controlPr defaultSize="0" print="0" autoLine="0" autoPict="0">
                <macro>[0]!SaveToPDF</macro>
                <anchor moveWithCells="1" sizeWithCells="1">
                  <from>
                    <xdr:col>9</xdr:col>
                    <xdr:colOff>600075</xdr:colOff>
                    <xdr:row>1</xdr:row>
                    <xdr:rowOff>171450</xdr:rowOff>
                  </from>
                  <to>
                    <xdr:col>13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" name="Button 2">
              <controlPr defaultSize="0" print="0" autoLine="0" autoPict="0">
                <macro>[0]!PrintD</macro>
                <anchor moveWithCells="1" sizeWithCells="1">
                  <from>
                    <xdr:col>10</xdr:col>
                    <xdr:colOff>9525</xdr:colOff>
                    <xdr:row>6</xdr:row>
                    <xdr:rowOff>123825</xdr:rowOff>
                  </from>
                  <to>
                    <xdr:col>13</xdr:col>
                    <xdr:colOff>447675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3" name="Button 3">
              <controlPr defaultSize="0" print="0" autoLine="0" autoPict="0">
                <macro>[0]!ClearData</macro>
                <anchor moveWithCells="1" sizeWithCells="1">
                  <from>
                    <xdr:col>10</xdr:col>
                    <xdr:colOff>0</xdr:colOff>
                    <xdr:row>11</xdr:row>
                    <xdr:rowOff>28575</xdr:rowOff>
                  </from>
                  <to>
                    <xdr:col>13</xdr:col>
                    <xdr:colOff>438150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Бланк Методички</vt:lpstr>
      <vt:lpstr>Обработка результатов</vt:lpstr>
      <vt:lpstr>Печать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2019-03-01T08:49:48Z</dcterms:modified>
  <cp:category/>
</cp:coreProperties>
</file>